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tebconsulting-my.sharepoint.com/personal/tom_purcell_thistleinitiatives_co_uk/Documents/Documents/"/>
    </mc:Choice>
  </mc:AlternateContent>
  <xr:revisionPtr revIDLastSave="26" documentId="8_{73205F72-1CFE-4714-AA9B-D3B4D6F1C512}" xr6:coauthVersionLast="47" xr6:coauthVersionMax="47" xr10:uidLastSave="{623C2673-7F43-43DE-BA79-F94B8F128B4A}"/>
  <bookViews>
    <workbookView xWindow="-110" yWindow="-110" windowWidth="19420" windowHeight="10300" tabRatio="656" xr2:uid="{00000000-000D-0000-FFFF-FFFF00000000}"/>
  </bookViews>
  <sheets>
    <sheet name="Dashboard" sheetId="2" r:id="rId1"/>
    <sheet name="Competency Framework" sheetId="3" r:id="rId2"/>
    <sheet name="Competency Matrix" sheetId="6" r:id="rId3"/>
  </sheets>
  <definedNames>
    <definedName name="_xlnm._FilterDatabase" localSheetId="0" hidden="1">Dashboard!$B$5:$K$5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74" i="6" l="1"/>
  <c r="G173" i="6"/>
  <c r="G172" i="6"/>
  <c r="G171" i="6"/>
  <c r="G170" i="6"/>
  <c r="G168" i="6"/>
  <c r="G167" i="6"/>
  <c r="G166" i="6"/>
  <c r="F161" i="6"/>
  <c r="H161" i="6" s="1"/>
  <c r="G161" i="6" s="1"/>
  <c r="F160" i="6"/>
  <c r="H160" i="6" s="1"/>
  <c r="G160" i="6" s="1"/>
  <c r="F159" i="6"/>
  <c r="H159" i="6" s="1"/>
  <c r="G159" i="6" s="1"/>
  <c r="F158" i="6"/>
  <c r="H158" i="6" s="1"/>
  <c r="G158" i="6" s="1"/>
  <c r="F157" i="6"/>
  <c r="H157" i="6" s="1"/>
  <c r="G157" i="6" s="1"/>
  <c r="F156" i="6"/>
  <c r="H156" i="6" s="1"/>
  <c r="G156" i="6" s="1"/>
  <c r="F155" i="6"/>
  <c r="H155" i="6" s="1"/>
  <c r="G155" i="6" s="1"/>
  <c r="F150" i="6"/>
  <c r="H150" i="6" s="1"/>
  <c r="G150" i="6" s="1"/>
  <c r="F149" i="6"/>
  <c r="H149" i="6" s="1"/>
  <c r="G149" i="6" s="1"/>
  <c r="F144" i="6"/>
  <c r="H144" i="6" s="1"/>
  <c r="G144" i="6" s="1"/>
  <c r="F143" i="6"/>
  <c r="H143" i="6" s="1"/>
  <c r="G143" i="6" s="1"/>
  <c r="F142" i="6"/>
  <c r="H142" i="6" s="1"/>
  <c r="G142" i="6" s="1"/>
  <c r="F141" i="6"/>
  <c r="H141" i="6" s="1"/>
  <c r="G141" i="6" s="1"/>
  <c r="F140" i="6"/>
  <c r="H140" i="6" s="1"/>
  <c r="G140" i="6" s="1"/>
  <c r="F135" i="6"/>
  <c r="H135" i="6" s="1"/>
  <c r="G135" i="6" s="1"/>
  <c r="F134" i="6"/>
  <c r="H134" i="6" s="1"/>
  <c r="G134" i="6" s="1"/>
  <c r="F133" i="6"/>
  <c r="H133" i="6" s="1"/>
  <c r="G133" i="6" s="1"/>
  <c r="F132" i="6"/>
  <c r="H132" i="6" s="1"/>
  <c r="G132" i="6" s="1"/>
  <c r="F131" i="6"/>
  <c r="H131" i="6" s="1"/>
  <c r="G131" i="6" s="1"/>
  <c r="F130" i="6"/>
  <c r="H130" i="6" s="1"/>
  <c r="G130" i="6" s="1"/>
  <c r="F129" i="6"/>
  <c r="H129" i="6" s="1"/>
  <c r="G129" i="6" s="1"/>
  <c r="F127" i="6"/>
  <c r="H127" i="6" s="1"/>
  <c r="G127" i="6" s="1"/>
  <c r="F125" i="6"/>
  <c r="H125" i="6" s="1"/>
  <c r="G125" i="6" s="1"/>
  <c r="F124" i="6"/>
  <c r="H124" i="6" s="1"/>
  <c r="G124" i="6" s="1"/>
  <c r="F123" i="6"/>
  <c r="H123" i="6" s="1"/>
  <c r="G123" i="6" s="1"/>
  <c r="F122" i="6"/>
  <c r="H122" i="6" s="1"/>
  <c r="G122" i="6" s="1"/>
  <c r="F120" i="6"/>
  <c r="H120" i="6" s="1"/>
  <c r="G120" i="6" s="1"/>
  <c r="F119" i="6"/>
  <c r="H119" i="6" s="1"/>
  <c r="G119" i="6" s="1"/>
  <c r="H118" i="6"/>
  <c r="G118" i="6" s="1"/>
  <c r="F118" i="6"/>
  <c r="F117" i="6"/>
  <c r="H117" i="6" s="1"/>
  <c r="G117" i="6" s="1"/>
  <c r="F116" i="6"/>
  <c r="H116" i="6" s="1"/>
  <c r="G116" i="6" s="1"/>
  <c r="F115" i="6"/>
  <c r="H115" i="6" s="1"/>
  <c r="G115" i="6" s="1"/>
  <c r="F113" i="6"/>
  <c r="H113" i="6" s="1"/>
  <c r="G113" i="6" s="1"/>
  <c r="F112" i="6"/>
  <c r="H112" i="6" s="1"/>
  <c r="G112" i="6" s="1"/>
  <c r="F111" i="6"/>
  <c r="H111" i="6" s="1"/>
  <c r="G111" i="6" s="1"/>
  <c r="F109" i="6"/>
  <c r="H109" i="6" s="1"/>
  <c r="G109" i="6" s="1"/>
  <c r="F108" i="6"/>
  <c r="H108" i="6" s="1"/>
  <c r="G108" i="6" s="1"/>
  <c r="F107" i="6"/>
  <c r="H107" i="6" s="1"/>
  <c r="G107" i="6" s="1"/>
  <c r="F106" i="6"/>
  <c r="H106" i="6" s="1"/>
  <c r="G106" i="6" s="1"/>
  <c r="F105" i="6"/>
  <c r="H105" i="6" s="1"/>
  <c r="G105" i="6" s="1"/>
  <c r="F103" i="6"/>
  <c r="H103" i="6" s="1"/>
  <c r="G103" i="6" s="1"/>
  <c r="F102" i="6"/>
  <c r="H102" i="6" s="1"/>
  <c r="G102" i="6" s="1"/>
  <c r="F101" i="6"/>
  <c r="H101" i="6" s="1"/>
  <c r="G101" i="6" s="1"/>
  <c r="F100" i="6"/>
  <c r="H100" i="6" s="1"/>
  <c r="G100" i="6" s="1"/>
  <c r="F94" i="6"/>
  <c r="H94" i="6" s="1"/>
  <c r="G94" i="6" s="1"/>
  <c r="F93" i="6"/>
  <c r="H93" i="6" s="1"/>
  <c r="G93" i="6" s="1"/>
  <c r="F92" i="6"/>
  <c r="H92" i="6" s="1"/>
  <c r="G92" i="6" s="1"/>
  <c r="H91" i="6"/>
  <c r="G91" i="6" s="1"/>
  <c r="F91" i="6"/>
  <c r="F90" i="6"/>
  <c r="H90" i="6" s="1"/>
  <c r="G90" i="6" s="1"/>
  <c r="F89" i="6"/>
  <c r="H89" i="6" s="1"/>
  <c r="G89" i="6" s="1"/>
  <c r="F88" i="6"/>
  <c r="H88" i="6" s="1"/>
  <c r="G88" i="6" s="1"/>
  <c r="F86" i="6"/>
  <c r="H86" i="6" s="1"/>
  <c r="G86" i="6" s="1"/>
  <c r="F85" i="6"/>
  <c r="H85" i="6" s="1"/>
  <c r="G85" i="6" s="1"/>
  <c r="F84" i="6"/>
  <c r="H84" i="6" s="1"/>
  <c r="G84" i="6" s="1"/>
  <c r="F83" i="6"/>
  <c r="H83" i="6" s="1"/>
  <c r="G83" i="6" s="1"/>
  <c r="F82" i="6"/>
  <c r="H82" i="6" s="1"/>
  <c r="G82" i="6" s="1"/>
  <c r="F81" i="6"/>
  <c r="H81" i="6" s="1"/>
  <c r="G81" i="6" s="1"/>
  <c r="F80" i="6"/>
  <c r="H80" i="6" s="1"/>
  <c r="G80" i="6" s="1"/>
  <c r="F79" i="6"/>
  <c r="H79" i="6" s="1"/>
  <c r="G79" i="6" s="1"/>
  <c r="F76" i="6"/>
  <c r="H76" i="6" s="1"/>
  <c r="G76" i="6" s="1"/>
  <c r="F75" i="6"/>
  <c r="H75" i="6" s="1"/>
  <c r="G75" i="6" s="1"/>
  <c r="F74" i="6"/>
  <c r="H74" i="6" s="1"/>
  <c r="G74" i="6" s="1"/>
  <c r="F73" i="6"/>
  <c r="H73" i="6" s="1"/>
  <c r="G73" i="6" s="1"/>
  <c r="F72" i="6"/>
  <c r="H72" i="6" s="1"/>
  <c r="G72" i="6" s="1"/>
  <c r="F71" i="6"/>
  <c r="H71" i="6" s="1"/>
  <c r="G71" i="6" s="1"/>
  <c r="F69" i="6"/>
  <c r="H69" i="6" s="1"/>
  <c r="G69" i="6" s="1"/>
  <c r="F68" i="6"/>
  <c r="H68" i="6" s="1"/>
  <c r="G68" i="6" s="1"/>
  <c r="F67" i="6"/>
  <c r="H67" i="6" s="1"/>
  <c r="G67" i="6" s="1"/>
  <c r="F66" i="6"/>
  <c r="H66" i="6" s="1"/>
  <c r="G66" i="6" s="1"/>
  <c r="F65" i="6"/>
  <c r="H65" i="6" s="1"/>
  <c r="G65" i="6" s="1"/>
  <c r="F64" i="6"/>
  <c r="H64" i="6" s="1"/>
  <c r="G64" i="6" s="1"/>
  <c r="F62" i="6"/>
  <c r="H62" i="6" s="1"/>
  <c r="G62" i="6" s="1"/>
  <c r="F61" i="6"/>
  <c r="H61" i="6" s="1"/>
  <c r="G61" i="6" s="1"/>
  <c r="F60" i="6"/>
  <c r="H60" i="6" s="1"/>
  <c r="G60" i="6" s="1"/>
  <c r="F59" i="6"/>
  <c r="H59" i="6" s="1"/>
  <c r="G59" i="6" s="1"/>
  <c r="F58" i="6"/>
  <c r="H58" i="6" s="1"/>
  <c r="G58" i="6" s="1"/>
  <c r="F57" i="6"/>
  <c r="H57" i="6" s="1"/>
  <c r="G57" i="6" s="1"/>
  <c r="F56" i="6"/>
  <c r="H56" i="6" s="1"/>
  <c r="G56" i="6" s="1"/>
  <c r="F55" i="6"/>
  <c r="H55" i="6" s="1"/>
  <c r="G55" i="6" s="1"/>
  <c r="F53" i="6"/>
  <c r="H53" i="6" s="1"/>
  <c r="G53" i="6" s="1"/>
  <c r="F52" i="6"/>
  <c r="H52" i="6" s="1"/>
  <c r="G52" i="6" s="1"/>
  <c r="F51" i="6"/>
  <c r="H51" i="6" s="1"/>
  <c r="G51" i="6" s="1"/>
  <c r="F50" i="6"/>
  <c r="H50" i="6" s="1"/>
  <c r="G50" i="6" s="1"/>
  <c r="F49" i="6"/>
  <c r="H49" i="6" s="1"/>
  <c r="G49" i="6" s="1"/>
  <c r="F48" i="6"/>
  <c r="H48" i="6" s="1"/>
  <c r="G48" i="6" s="1"/>
  <c r="F47" i="6"/>
  <c r="H47" i="6" s="1"/>
  <c r="G47" i="6" s="1"/>
  <c r="F46" i="6"/>
  <c r="H46" i="6" s="1"/>
  <c r="G46" i="6" s="1"/>
  <c r="F45" i="6"/>
  <c r="H45" i="6" s="1"/>
  <c r="G45" i="6" s="1"/>
  <c r="F44" i="6"/>
  <c r="H44" i="6" s="1"/>
  <c r="G44" i="6" s="1"/>
  <c r="F38" i="6"/>
  <c r="H38" i="6" s="1"/>
  <c r="G38" i="6" s="1"/>
  <c r="F37" i="6"/>
  <c r="H37" i="6" s="1"/>
  <c r="G37" i="6" s="1"/>
  <c r="F36" i="6"/>
  <c r="H36" i="6" s="1"/>
  <c r="G36" i="6" s="1"/>
  <c r="F35" i="6"/>
  <c r="H35" i="6" s="1"/>
  <c r="G35" i="6" s="1"/>
  <c r="F34" i="6"/>
  <c r="H34" i="6" s="1"/>
  <c r="G34" i="6" s="1"/>
  <c r="F33" i="6"/>
  <c r="H33" i="6" s="1"/>
  <c r="G33" i="6" s="1"/>
  <c r="F31" i="6"/>
  <c r="H31" i="6" s="1"/>
  <c r="G31" i="6" s="1"/>
  <c r="F30" i="6"/>
  <c r="H30" i="6" s="1"/>
  <c r="G30" i="6" s="1"/>
  <c r="F28" i="6"/>
  <c r="H28" i="6" s="1"/>
  <c r="G28" i="6" s="1"/>
  <c r="F27" i="6"/>
  <c r="H27" i="6" s="1"/>
  <c r="G27" i="6" s="1"/>
  <c r="F26" i="6"/>
  <c r="H26" i="6" s="1"/>
  <c r="G26" i="6" s="1"/>
  <c r="F24" i="6"/>
  <c r="H24" i="6" s="1"/>
  <c r="G24" i="6" s="1"/>
  <c r="F23" i="6"/>
  <c r="H23" i="6" s="1"/>
  <c r="G23" i="6" s="1"/>
  <c r="F22" i="6"/>
  <c r="H22" i="6" s="1"/>
  <c r="G22" i="6" s="1"/>
  <c r="F21" i="6"/>
  <c r="H21" i="6" s="1"/>
  <c r="G21" i="6" s="1"/>
  <c r="F19" i="6"/>
  <c r="H19" i="6" s="1"/>
  <c r="G19" i="6" s="1"/>
  <c r="F18" i="6"/>
  <c r="H18" i="6" s="1"/>
  <c r="G18" i="6" s="1"/>
  <c r="F17" i="6"/>
  <c r="H17" i="6" s="1"/>
  <c r="G17" i="6" s="1"/>
  <c r="F16" i="6"/>
  <c r="H16" i="6" s="1"/>
  <c r="G16" i="6" s="1"/>
  <c r="F15" i="6"/>
  <c r="H15" i="6" s="1"/>
  <c r="G15" i="6" s="1"/>
  <c r="F13" i="6"/>
  <c r="H13" i="6" s="1"/>
  <c r="G13" i="6" s="1"/>
  <c r="F12" i="6"/>
  <c r="H12" i="6" s="1"/>
  <c r="G12" i="6" s="1"/>
  <c r="H11" i="6"/>
  <c r="G11" i="6" s="1"/>
  <c r="F11" i="6"/>
  <c r="F9" i="6"/>
  <c r="H9" i="6" s="1"/>
  <c r="G9" i="6" s="1"/>
  <c r="F8" i="6"/>
  <c r="H8" i="6" s="1"/>
  <c r="G8" i="6" s="1"/>
  <c r="F7" i="6"/>
  <c r="H7" i="6" s="1"/>
  <c r="G7" i="6" s="1"/>
  <c r="H6" i="6"/>
  <c r="G6" i="6" s="1"/>
  <c r="H5" i="6"/>
  <c r="G5" i="6" s="1"/>
</calcChain>
</file>

<file path=xl/sharedStrings.xml><?xml version="1.0" encoding="utf-8"?>
<sst xmlns="http://schemas.openxmlformats.org/spreadsheetml/2006/main" count="271" uniqueCount="223">
  <si>
    <t>Adviser Name:</t>
  </si>
  <si>
    <t>[Enter Name]</t>
  </si>
  <si>
    <t>Review Period:</t>
  </si>
  <si>
    <t>Supervisor:</t>
  </si>
  <si>
    <t>[Enter Supervisor]</t>
  </si>
  <si>
    <t>Last Review Date:</t>
  </si>
  <si>
    <t>Status</t>
  </si>
  <si>
    <t>Competency Area</t>
  </si>
  <si>
    <t>Completed</t>
  </si>
  <si>
    <t>Technical Knowledge</t>
  </si>
  <si>
    <t>Regulatory &amp; Compliance</t>
  </si>
  <si>
    <t>Client Management</t>
  </si>
  <si>
    <t>Communication Skills</t>
  </si>
  <si>
    <t>Systems &amp; Processes</t>
  </si>
  <si>
    <t>Professional Development</t>
  </si>
  <si>
    <t>Target Date</t>
  </si>
  <si>
    <t>#</t>
  </si>
  <si>
    <t>Training Need Identified</t>
  </si>
  <si>
    <t>Development Activity</t>
  </si>
  <si>
    <t>Completion Date</t>
  </si>
  <si>
    <t>Evidence/Notes</t>
  </si>
  <si>
    <t>Outcome/Impact</t>
  </si>
  <si>
    <t>Supervisor Sign-off</t>
  </si>
  <si>
    <t>Review Date</t>
  </si>
  <si>
    <t>Update knowledge on Consumer Duty requirements</t>
  </si>
  <si>
    <t>Complete FCA Consumer Duty training course + internal workshop</t>
  </si>
  <si>
    <t>In Progress</t>
  </si>
  <si>
    <t>Training certificate + attendance record</t>
  </si>
  <si>
    <t>Not Started</t>
  </si>
  <si>
    <t>Improve client communication on complex products</t>
  </si>
  <si>
    <t>COMPETENCY FRAMEWORK FOR FINANCIAL ADVISERS</t>
  </si>
  <si>
    <t>Key Elements</t>
  </si>
  <si>
    <t>Examples of Training/Development</t>
  </si>
  <si>
    <t>• Product knowledge (pensions, investments, protection)
• Tax and legislation
• Financial planning principles
• Market awareness</t>
  </si>
  <si>
    <t>• FCA rules and regulations
• Consumer Duty
• Data protection
• AML/CTF requirements
• Complaints handling</t>
  </si>
  <si>
    <t>• Client needs analysis
• Suitability assessment
• Relationship management
• Vulnerable customer handling
• Ongoing service</t>
  </si>
  <si>
    <t>• Client interviewing techniques
• Fact-find training
• Vulnerable customer workshops
• CRM system training
• Service proposition training</t>
  </si>
  <si>
    <t>• Written communication
• Verbal presentation
• Client correspondence
• Report writing
• Technical explanations</t>
  </si>
  <si>
    <t>• Presentation skills courses
• Report writing workshops
• Communication masterclasses
• Role-play exercises
• Shadowing colleagues</t>
  </si>
  <si>
    <t>• Back office systems
• Research tools
• CRM usage
• Document management
• Workflow efficiency</t>
  </si>
  <si>
    <t>• System user training
• Platform workshops
• Research tool demos
• Process improvement sessions
• Technology updates</t>
  </si>
  <si>
    <t>• Continuing Professional Development
• Industry awareness
• Soft skills
• Leadership/management
• Business development</t>
  </si>
  <si>
    <t>• CPD accredited events
• Industry conferences
• Management training
• Coaching/mentoring
• Business skills courses</t>
  </si>
  <si>
    <t>Personal Development Plan &amp; Competency Matrix</t>
  </si>
  <si>
    <t>CORE COMPETENCIES - INVESTMENTS</t>
  </si>
  <si>
    <t>Investment  Products</t>
  </si>
  <si>
    <t>Latest
Training</t>
  </si>
  <si>
    <t>Training
Type</t>
  </si>
  <si>
    <t>Base Knowledge</t>
  </si>
  <si>
    <t>Competence Expiry</t>
  </si>
  <si>
    <t>Competence Level</t>
  </si>
  <si>
    <t>Tax-Wrapped Investment Products</t>
  </si>
  <si>
    <t>Stocks &amp; Shares ISA</t>
  </si>
  <si>
    <t>NA</t>
  </si>
  <si>
    <t>Junior ISA</t>
  </si>
  <si>
    <t>General Investment Account (GIA)</t>
  </si>
  <si>
    <t>Onshore Investment Bond</t>
  </si>
  <si>
    <t>Offshore Investment Bond</t>
  </si>
  <si>
    <t>Collective Investments</t>
  </si>
  <si>
    <t>Unit Trust / OEIC</t>
  </si>
  <si>
    <t>Exchange Traded Funds (ETF)</t>
  </si>
  <si>
    <t>Multi-Asset Funds</t>
  </si>
  <si>
    <t>Discretionary Services</t>
  </si>
  <si>
    <t>Bespoke DFM Portfolio</t>
  </si>
  <si>
    <t>Structured CPD</t>
  </si>
  <si>
    <t>Model DFM on Platform</t>
  </si>
  <si>
    <t>Managed Portfolio Service (MPS)</t>
  </si>
  <si>
    <t xml:space="preserve">Agent as Client </t>
  </si>
  <si>
    <t>Reliance on Others</t>
  </si>
  <si>
    <t>Structured &amp; Smoothed Products</t>
  </si>
  <si>
    <t>Structured Deposits</t>
  </si>
  <si>
    <t>Unstructured CPD</t>
  </si>
  <si>
    <t>With-Profits Fund</t>
  </si>
  <si>
    <t>Smoothed Managed Funds</t>
  </si>
  <si>
    <t>Alternatives &amp; Specialist Investments</t>
  </si>
  <si>
    <t>Venture Capital Trust (VCT)</t>
  </si>
  <si>
    <t>Enterprise Investment Scheme (EIS) / Seed EIS</t>
  </si>
  <si>
    <t>Business Relief Portfolios</t>
  </si>
  <si>
    <t>ESG &amp; Thematic Investing</t>
  </si>
  <si>
    <t>ESG Mandated Funds</t>
  </si>
  <si>
    <t>Not Authorised</t>
  </si>
  <si>
    <t>Ethical Funds</t>
  </si>
  <si>
    <t>Investment  Knowledge</t>
  </si>
  <si>
    <t>Economics and Markets</t>
  </si>
  <si>
    <t>Portfolio Planning and Asset Allocation</t>
  </si>
  <si>
    <t>Risk and Return Characteristics</t>
  </si>
  <si>
    <t>Taxation of Investments</t>
  </si>
  <si>
    <t>Suitability and Target Markets</t>
  </si>
  <si>
    <t>Liquidity and Accessibility</t>
  </si>
  <si>
    <t>CORE COMPETENCIES - RETIREMENT</t>
  </si>
  <si>
    <t>Retirement  Products</t>
  </si>
  <si>
    <t>Pension Wrappers &amp; Taxation</t>
  </si>
  <si>
    <t>Personal Pension Plan (PPP)</t>
  </si>
  <si>
    <t>Stakeholder Pension (SHP)</t>
  </si>
  <si>
    <t>Group Personal Pension (GPP)</t>
  </si>
  <si>
    <t>Self-Invested Personal Pension (SIPP)</t>
  </si>
  <si>
    <t>Small Self-Administered Scheme (SSAS)</t>
  </si>
  <si>
    <t>Retirement Annuity Contract (RAC)</t>
  </si>
  <si>
    <t>Section 32 Buyout Plans</t>
  </si>
  <si>
    <t>Free-Standing AVCs (FSAVCs)</t>
  </si>
  <si>
    <t>Workplace Auto-Enrolment Schemes</t>
  </si>
  <si>
    <t>Orphaned Pension Pots (legacy schemes)</t>
  </si>
  <si>
    <t>Retirement Income Options</t>
  </si>
  <si>
    <t>Flexi-Access Drawdown (FAD)</t>
  </si>
  <si>
    <t>Uncrystallised Funds Pension Lump Sum (UFPLS)</t>
  </si>
  <si>
    <t>Lifetime Annity - Level, Escalating, Joint Life</t>
  </si>
  <si>
    <t>Enhanced / Impaired Annuity</t>
  </si>
  <si>
    <t>Fixed-Term Annuity (FTA)</t>
  </si>
  <si>
    <t>With-Profit Annuities</t>
  </si>
  <si>
    <t>Investment-Linked Annuities</t>
  </si>
  <si>
    <t>Third-Way Products</t>
  </si>
  <si>
    <t>Death Benefits &amp; Beneficiary Planning</t>
  </si>
  <si>
    <t>Nominee / Successor Drawdown Plans</t>
  </si>
  <si>
    <t>Uncrystallised Death Benefits Lump Sum</t>
  </si>
  <si>
    <t>Crystallised Death Benefits Lump Sum</t>
  </si>
  <si>
    <t>Annuity Guarantee Periods / Value Protection Annuities</t>
  </si>
  <si>
    <t>Expression of Wish Forms</t>
  </si>
  <si>
    <t>Bypass Trust Arrangements</t>
  </si>
  <si>
    <t>State Benefits &amp; Workplace Schemes</t>
  </si>
  <si>
    <t>Basic and New State Pension</t>
  </si>
  <si>
    <t>State Pension Forecasting (via BR19 tool)</t>
  </si>
  <si>
    <t>Occupational Defined Contribution (DC) Schemes</t>
  </si>
  <si>
    <t>Final Salary / CARE Schemes (including NHS, Teachers etc)</t>
  </si>
  <si>
    <t>Auto-Enrolment Workplace Pensions</t>
  </si>
  <si>
    <t>Additional State Pension / SERPS / S2P</t>
  </si>
  <si>
    <t>Retirement Knowledge</t>
  </si>
  <si>
    <t>Technical Regulations</t>
  </si>
  <si>
    <t>Annual Allowance (Standard, Tapered, MPAA)</t>
  </si>
  <si>
    <t>Carry Forward of Unused Allowance</t>
  </si>
  <si>
    <t>Pension Commencement Lump Sum (PCLS)</t>
  </si>
  <si>
    <t>Lifetime Allowance Protections</t>
  </si>
  <si>
    <t>Crystallisation Events and BCEs</t>
  </si>
  <si>
    <t>Pension Sharing on Divorce (including Earmarking)</t>
  </si>
  <si>
    <t>Recycling Rules and Anti-Avoidance</t>
  </si>
  <si>
    <t>Age 75 Rules</t>
  </si>
  <si>
    <t>Risk, Sustainability &amp; Client Outcomes</t>
  </si>
  <si>
    <t>Retirement Income Advice Assessment Tool (RIATT)</t>
  </si>
  <si>
    <t>Cashflow Modelling</t>
  </si>
  <si>
    <t>Capacity for Loss Assessments</t>
  </si>
  <si>
    <t>Attitude to Risk Profiling</t>
  </si>
  <si>
    <t>Asset Allocation Models for Drawdown Clients</t>
  </si>
  <si>
    <t>Sequencing Risk Awareness</t>
  </si>
  <si>
    <t>Ongoing Review Frameworks</t>
  </si>
  <si>
    <t>CORE COMPETENCIES - PROTECTION</t>
  </si>
  <si>
    <t>Protection  Products</t>
  </si>
  <si>
    <t>Life Assurance - Personal</t>
  </si>
  <si>
    <t>Level Term</t>
  </si>
  <si>
    <t>Decreasing / Mortgage Term</t>
  </si>
  <si>
    <t>Family Income Benefit (FIB)</t>
  </si>
  <si>
    <t>Whole of Life (WOL) - Guaranteed &amp; Unit-Linked</t>
  </si>
  <si>
    <t>Critical / Serious Illness</t>
  </si>
  <si>
    <t>Critical vs Serious Illness</t>
  </si>
  <si>
    <t>Standalone CI/SI policy</t>
  </si>
  <si>
    <t>CI/SI with Life policy</t>
  </si>
  <si>
    <t>Children's CI add ons</t>
  </si>
  <si>
    <t>Replacement policy risks/considerations</t>
  </si>
  <si>
    <t>Permanent Health Insurance</t>
  </si>
  <si>
    <t>Income Protection (own-occupation, suited-occupation)</t>
  </si>
  <si>
    <t>Short-term Income Protection</t>
  </si>
  <si>
    <t>Accident, Sickness Unemployment (ASU)</t>
  </si>
  <si>
    <t>Business Protection</t>
  </si>
  <si>
    <t>Key Person Insurance</t>
  </si>
  <si>
    <t>Shareholder Protection</t>
  </si>
  <si>
    <t>Partnership Protection</t>
  </si>
  <si>
    <t>Cross Option Agreements</t>
  </si>
  <si>
    <t>Business Loan Protection</t>
  </si>
  <si>
    <t>Relevant Life Plans</t>
  </si>
  <si>
    <t>Group &amp; Employee Benefits</t>
  </si>
  <si>
    <t>Group Life (Death in Service)</t>
  </si>
  <si>
    <t>Group Income Protection</t>
  </si>
  <si>
    <t>Group Critical Illness</t>
  </si>
  <si>
    <t>Group Private Medical Insurance</t>
  </si>
  <si>
    <t>Health &amp; Medical</t>
  </si>
  <si>
    <t>Private Medical Insurance (PMI)</t>
  </si>
  <si>
    <t>Protection Knowledge</t>
  </si>
  <si>
    <t>Underwriting Principles</t>
  </si>
  <si>
    <t>Non-disclosure consequences</t>
  </si>
  <si>
    <t>Guaranteed vs reviewable</t>
  </si>
  <si>
    <t>Indexation options</t>
  </si>
  <si>
    <t>Trusts</t>
  </si>
  <si>
    <t>Taxation Rules (Personal vs business deductibility)</t>
  </si>
  <si>
    <t>Replacement policy rationale</t>
  </si>
  <si>
    <t>CORE COMPETENCIES - GENERIC KNOWLEDGE</t>
  </si>
  <si>
    <t>Financial Planning</t>
  </si>
  <si>
    <t>Personal Taxation</t>
  </si>
  <si>
    <t>School Fees Planning</t>
  </si>
  <si>
    <t>Business Taxation</t>
  </si>
  <si>
    <t>Inheritance Tax Planning</t>
  </si>
  <si>
    <t>Trusts/Wills/Power of Attorney</t>
  </si>
  <si>
    <t>CORE COMPETENCIES - MORTGAGES</t>
  </si>
  <si>
    <t>Generic knowledge</t>
  </si>
  <si>
    <t>Equity Release</t>
  </si>
  <si>
    <t>CORE COMPETENCIES - COMPLIANCE &amp; REGULATION</t>
  </si>
  <si>
    <t>Consumer Duty</t>
  </si>
  <si>
    <t>Data Protection</t>
  </si>
  <si>
    <t>Anti-Money Laundering/Financial Crime</t>
  </si>
  <si>
    <t>Financial Promotions</t>
  </si>
  <si>
    <t>Complaints Processing</t>
  </si>
  <si>
    <t>Fact Finding/Know Your client</t>
  </si>
  <si>
    <t>Risk Profiling</t>
  </si>
  <si>
    <t>PERSONAL LEARNING OBJECTIVES</t>
  </si>
  <si>
    <t>Qualifications</t>
  </si>
  <si>
    <t>Detail qualification</t>
  </si>
  <si>
    <t>Studying - Advice Allowed Under Supervision</t>
  </si>
  <si>
    <t>Studying - Not Competent to Advise</t>
  </si>
  <si>
    <t>Qualification Attained - Fully Competent</t>
  </si>
  <si>
    <t>Personal Objectives</t>
  </si>
  <si>
    <t>Personal learning objective 1</t>
  </si>
  <si>
    <t>Learning - Advice Allowed Under Supervision</t>
  </si>
  <si>
    <t>Learning - Not Competent to Advise</t>
  </si>
  <si>
    <t>Personal learning objective 2</t>
  </si>
  <si>
    <t>Learning Completed - Fully Competent</t>
  </si>
  <si>
    <t>Training complete and assessment passed</t>
  </si>
  <si>
    <t>Y</t>
  </si>
  <si>
    <t>Enhance understanding of MPS Solutions</t>
  </si>
  <si>
    <t>Targeted CPD + provider webinars</t>
  </si>
  <si>
    <t>Targeted CPD + interatvie sessions with supervisor other staff</t>
  </si>
  <si>
    <t>• CII qualifications / CISI / LIBF
• Product training
• Update seminars (e.g. regulatory/legislation) 
• Market updates</t>
  </si>
  <si>
    <r>
      <rPr>
        <i/>
        <sz val="10"/>
        <color theme="1"/>
        <rFont val="Aptos"/>
        <family val="2"/>
      </rPr>
      <t>Capital at Risk</t>
    </r>
    <r>
      <rPr>
        <sz val="10"/>
        <color theme="1"/>
        <rFont val="Aptos"/>
        <family val="2"/>
      </rPr>
      <t xml:space="preserve"> Structured Products</t>
    </r>
  </si>
  <si>
    <t>Training Needs Analysis &amp; Personal Development Plan</t>
  </si>
  <si>
    <t>[Enter period]</t>
  </si>
  <si>
    <t>[Enter date]</t>
  </si>
  <si>
    <t>• FCA handbook training
• Consumer Duty workshops
• UK GDPR updates
• AML refresher training
• Compliance bulletins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</si>
</sst>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"/>
    </font>
    <font>
      <sz val="11"/>
      <color theme="1"/>
      <name val="Aptos"/>
      <family val="2"/>
    </font>
    <font>
      <b/>
      <sz val="11"/>
      <name val="Aptos"/>
      <family val="2"/>
    </font>
    <font>
      <b/>
      <sz val="14"/>
      <color rgb="FFFFFFFF"/>
      <name val="Aptos"/>
      <family val="2"/>
    </font>
    <font>
      <b/>
      <sz val="9"/>
      <name val="Aptos"/>
      <family val="2"/>
    </font>
    <font>
      <i/>
      <sz val="10"/>
      <name val="Aptos"/>
      <family val="2"/>
    </font>
    <font>
      <b/>
      <sz val="10"/>
      <color rgb="FF002060"/>
      <name val="Aptos"/>
      <family val="2"/>
    </font>
    <font>
      <b/>
      <sz val="11"/>
      <color rgb="FF002060"/>
      <name val="Aptos"/>
      <family val="2"/>
    </font>
    <font>
      <b/>
      <sz val="16"/>
      <color theme="0"/>
      <name val="Aptos"/>
      <family val="2"/>
    </font>
    <font>
      <b/>
      <sz val="11"/>
      <color theme="0"/>
      <name val="Aptos"/>
      <family val="2"/>
    </font>
    <font>
      <sz val="8"/>
      <color theme="1"/>
      <name val="Aptos"/>
      <family val="2"/>
    </font>
    <font>
      <b/>
      <sz val="14"/>
      <color theme="1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sz val="9"/>
      <color theme="1"/>
      <name val="Aptos"/>
      <family val="2"/>
    </font>
    <font>
      <sz val="9"/>
      <color theme="8" tint="0.79998168889431442"/>
      <name val="Aptos"/>
      <family val="2"/>
    </font>
    <font>
      <sz val="10"/>
      <name val="Aptos"/>
      <family val="2"/>
    </font>
    <font>
      <i/>
      <sz val="10"/>
      <color theme="1"/>
      <name val="Aptos"/>
      <family val="2"/>
    </font>
    <font>
      <sz val="11"/>
      <color rgb="FF1F497D"/>
      <name val="Aptos"/>
      <family val="2"/>
    </font>
    <font>
      <sz val="11"/>
      <color theme="0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16365C"/>
        <bgColor rgb="FF003366"/>
      </patternFill>
    </fill>
    <fill>
      <patternFill patternType="solid">
        <fgColor rgb="FF92CDDC"/>
        <bgColor indexed="64"/>
      </patternFill>
    </fill>
    <fill>
      <patternFill patternType="solid">
        <fgColor rgb="FF92CDDC"/>
        <bgColor rgb="FF003366"/>
      </patternFill>
    </fill>
    <fill>
      <patternFill patternType="solid">
        <fgColor rgb="FFDAEEF3"/>
        <bgColor indexed="64"/>
      </patternFill>
    </fill>
    <fill>
      <patternFill patternType="solid">
        <fgColor rgb="FF92CDDC"/>
        <bgColor rgb="FFD9E1F2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/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  <border>
      <left style="thin">
        <color theme="3" tint="0.79998168889431442"/>
      </left>
      <right/>
      <top style="thin">
        <color theme="3" tint="0.79998168889431442"/>
      </top>
      <bottom style="thin">
        <color theme="3" tint="0.79995117038483843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5117038483843"/>
      </bottom>
      <diagonal/>
    </border>
    <border>
      <left/>
      <right/>
      <top/>
      <bottom style="thin">
        <color theme="3" tint="0.79995117038483843"/>
      </bottom>
      <diagonal/>
    </border>
    <border>
      <left/>
      <right/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theme="3" tint="0.79998168889431442"/>
      </top>
      <bottom style="thin">
        <color theme="3" tint="0.79995117038483843"/>
      </bottom>
      <diagonal/>
    </border>
    <border>
      <left/>
      <right style="thin">
        <color theme="3" tint="0.79998168889431442"/>
      </right>
      <top style="thin">
        <color theme="3" tint="0.79995117038483843"/>
      </top>
      <bottom style="thin">
        <color theme="3" tint="0.79995117038483843"/>
      </bottom>
      <diagonal/>
    </border>
    <border>
      <left/>
      <right/>
      <top style="thin">
        <color theme="3" tint="0.79995117038483843"/>
      </top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wrapText="1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vertical="top" wrapText="1"/>
    </xf>
    <xf numFmtId="14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/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5" fillId="6" borderId="0" xfId="0" applyFont="1" applyFill="1" applyAlignment="1">
      <alignment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12" fillId="4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  <xf numFmtId="14" fontId="14" fillId="10" borderId="7" xfId="0" applyNumberFormat="1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left" vertical="center" wrapText="1"/>
    </xf>
    <xf numFmtId="14" fontId="14" fillId="5" borderId="11" xfId="0" applyNumberFormat="1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14" fontId="1" fillId="0" borderId="0" xfId="0" applyNumberFormat="1" applyFont="1"/>
    <xf numFmtId="0" fontId="14" fillId="0" borderId="0" xfId="0" applyFont="1"/>
    <xf numFmtId="0" fontId="14" fillId="5" borderId="12" xfId="0" applyFont="1" applyFill="1" applyBorder="1" applyAlignment="1">
      <alignment horizontal="left" vertical="center" wrapText="1"/>
    </xf>
    <xf numFmtId="0" fontId="14" fillId="5" borderId="13" xfId="0" applyFont="1" applyFill="1" applyBorder="1" applyAlignment="1">
      <alignment horizontal="left" vertical="center" wrapText="1"/>
    </xf>
    <xf numFmtId="14" fontId="14" fillId="5" borderId="12" xfId="0" applyNumberFormat="1" applyFont="1" applyFill="1" applyBorder="1" applyAlignment="1">
      <alignment horizontal="left" vertical="center"/>
    </xf>
    <xf numFmtId="0" fontId="13" fillId="5" borderId="16" xfId="0" applyFont="1" applyFill="1" applyBorder="1" applyAlignment="1">
      <alignment horizontal="left" vertical="center"/>
    </xf>
    <xf numFmtId="14" fontId="14" fillId="5" borderId="18" xfId="0" applyNumberFormat="1" applyFont="1" applyFill="1" applyBorder="1" applyAlignment="1">
      <alignment horizontal="left" vertical="center"/>
    </xf>
    <xf numFmtId="0" fontId="14" fillId="5" borderId="18" xfId="0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/>
    </xf>
    <xf numFmtId="0" fontId="15" fillId="5" borderId="18" xfId="0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horizontal="left" vertical="center" wrapText="1"/>
    </xf>
    <xf numFmtId="14" fontId="14" fillId="5" borderId="11" xfId="0" applyNumberFormat="1" applyFont="1" applyFill="1" applyBorder="1" applyAlignment="1">
      <alignment horizontal="left" vertical="center"/>
    </xf>
    <xf numFmtId="0" fontId="15" fillId="5" borderId="11" xfId="0" applyFont="1" applyFill="1" applyBorder="1" applyAlignment="1">
      <alignment horizontal="left" vertical="center" wrapText="1"/>
    </xf>
    <xf numFmtId="14" fontId="18" fillId="0" borderId="0" xfId="0" applyNumberFormat="1" applyFont="1"/>
    <xf numFmtId="14" fontId="14" fillId="5" borderId="7" xfId="0" applyNumberFormat="1" applyFont="1" applyFill="1" applyBorder="1" applyAlignment="1">
      <alignment horizontal="left" vertical="center"/>
    </xf>
    <xf numFmtId="14" fontId="14" fillId="5" borderId="7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wrapText="1"/>
    </xf>
    <xf numFmtId="14" fontId="14" fillId="0" borderId="0" xfId="0" applyNumberFormat="1" applyFont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/>
    </xf>
    <xf numFmtId="14" fontId="14" fillId="0" borderId="7" xfId="0" applyNumberFormat="1" applyFont="1" applyBorder="1" applyAlignment="1">
      <alignment horizontal="left" vertical="center"/>
    </xf>
    <xf numFmtId="14" fontId="14" fillId="0" borderId="10" xfId="0" applyNumberFormat="1" applyFont="1" applyBorder="1" applyAlignment="1">
      <alignment horizontal="left" vertical="center"/>
    </xf>
    <xf numFmtId="0" fontId="9" fillId="6" borderId="0" xfId="0" applyFont="1" applyFill="1"/>
    <xf numFmtId="0" fontId="19" fillId="6" borderId="0" xfId="0" applyFont="1" applyFill="1"/>
    <xf numFmtId="0" fontId="7" fillId="11" borderId="1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13" fillId="5" borderId="17" xfId="0" applyFont="1" applyFill="1" applyBorder="1" applyAlignment="1">
      <alignment horizontal="left" vertical="center"/>
    </xf>
    <xf numFmtId="0" fontId="13" fillId="5" borderId="20" xfId="0" applyFont="1" applyFill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5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2" fillId="4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left" vertical="center"/>
    </xf>
    <xf numFmtId="0" fontId="13" fillId="5" borderId="18" xfId="0" applyFont="1" applyFill="1" applyBorder="1" applyAlignment="1">
      <alignment horizontal="left" vertical="center"/>
    </xf>
    <xf numFmtId="0" fontId="13" fillId="5" borderId="7" xfId="0" quotePrefix="1" applyFont="1" applyFill="1" applyBorder="1" applyAlignment="1">
      <alignment horizontal="left" vertical="center"/>
    </xf>
    <xf numFmtId="0" fontId="16" fillId="5" borderId="8" xfId="0" applyFont="1" applyFill="1" applyBorder="1" applyAlignment="1">
      <alignment horizontal="left" vertical="center"/>
    </xf>
    <xf numFmtId="0" fontId="16" fillId="5" borderId="9" xfId="0" applyFont="1" applyFill="1" applyBorder="1" applyAlignment="1">
      <alignment horizontal="left" vertical="center"/>
    </xf>
    <xf numFmtId="0" fontId="13" fillId="5" borderId="14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left" vertical="center"/>
    </xf>
  </cellXfs>
  <cellStyles count="1">
    <cellStyle name="Normal" xfId="0" builtinId="0"/>
  </cellStyles>
  <dxfs count="9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6365C"/>
      <color rgb="FFDAEEF3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"/>
  <sheetViews>
    <sheetView tabSelected="1" zoomScaleNormal="100" workbookViewId="0">
      <selection activeCell="A5" sqref="A5"/>
    </sheetView>
  </sheetViews>
  <sheetFormatPr defaultColWidth="8.6328125" defaultRowHeight="14.5" x14ac:dyDescent="0.35"/>
  <cols>
    <col min="1" max="1" width="5" style="4" customWidth="1"/>
    <col min="2" max="2" width="25" style="1" customWidth="1"/>
    <col min="3" max="3" width="18" style="1" customWidth="1"/>
    <col min="4" max="4" width="25" style="1" customWidth="1"/>
    <col min="5" max="5" width="17.08984375" style="1" bestFit="1" customWidth="1"/>
    <col min="6" max="7" width="12" style="1" customWidth="1"/>
    <col min="8" max="9" width="20" style="1" customWidth="1"/>
    <col min="10" max="11" width="12" style="1" customWidth="1"/>
    <col min="12" max="12" width="15" style="1" customWidth="1"/>
    <col min="13" max="13" width="10" style="1" customWidth="1"/>
    <col min="14" max="16384" width="8.6328125" style="1"/>
  </cols>
  <sheetData>
    <row r="1" spans="1:13" ht="24.75" customHeight="1" x14ac:dyDescent="0.35">
      <c r="A1" s="54" t="s">
        <v>219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3" ht="14.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x14ac:dyDescent="0.35">
      <c r="A3" s="12"/>
      <c r="B3" s="51" t="s">
        <v>0</v>
      </c>
      <c r="C3" s="52" t="s">
        <v>1</v>
      </c>
      <c r="D3" s="52"/>
      <c r="E3" s="51" t="s">
        <v>2</v>
      </c>
      <c r="F3" s="52" t="s">
        <v>220</v>
      </c>
      <c r="G3" s="13"/>
      <c r="H3" s="13"/>
      <c r="I3" s="13"/>
      <c r="J3" s="13"/>
      <c r="K3" s="13"/>
      <c r="L3" s="3"/>
      <c r="M3" s="2"/>
    </row>
    <row r="4" spans="1:13" ht="15" customHeight="1" x14ac:dyDescent="0.35">
      <c r="A4" s="14"/>
      <c r="B4" s="51" t="s">
        <v>3</v>
      </c>
      <c r="C4" s="52" t="s">
        <v>4</v>
      </c>
      <c r="D4" s="52"/>
      <c r="E4" s="51" t="s">
        <v>5</v>
      </c>
      <c r="F4" s="52" t="s">
        <v>221</v>
      </c>
      <c r="G4" s="14"/>
      <c r="H4" s="14"/>
      <c r="I4" s="14"/>
      <c r="J4" s="14"/>
      <c r="K4" s="14"/>
      <c r="L4" s="3"/>
      <c r="M4" s="2"/>
    </row>
    <row r="5" spans="1:13" ht="39.75" customHeight="1" x14ac:dyDescent="0.35">
      <c r="A5" s="6" t="s">
        <v>16</v>
      </c>
      <c r="B5" s="6" t="s">
        <v>17</v>
      </c>
      <c r="C5" s="6" t="s">
        <v>7</v>
      </c>
      <c r="D5" s="6" t="s">
        <v>18</v>
      </c>
      <c r="E5" s="6" t="s">
        <v>15</v>
      </c>
      <c r="F5" s="6" t="s">
        <v>6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</row>
    <row r="6" spans="1:13" ht="30" customHeight="1" x14ac:dyDescent="0.35">
      <c r="A6" s="8">
        <v>1</v>
      </c>
      <c r="B6" s="9" t="s">
        <v>24</v>
      </c>
      <c r="C6" s="9" t="s">
        <v>10</v>
      </c>
      <c r="D6" s="9" t="s">
        <v>25</v>
      </c>
      <c r="E6" s="10">
        <v>45808</v>
      </c>
      <c r="F6" s="8" t="s">
        <v>8</v>
      </c>
      <c r="G6" s="10">
        <v>45803</v>
      </c>
      <c r="H6" s="9" t="s">
        <v>27</v>
      </c>
      <c r="I6" s="9" t="s">
        <v>212</v>
      </c>
      <c r="J6" s="8" t="s">
        <v>213</v>
      </c>
      <c r="K6" s="10">
        <v>46174</v>
      </c>
    </row>
    <row r="7" spans="1:13" ht="30" customHeight="1" x14ac:dyDescent="0.35">
      <c r="A7" s="8">
        <v>2</v>
      </c>
      <c r="B7" s="9" t="s">
        <v>214</v>
      </c>
      <c r="C7" s="9" t="s">
        <v>9</v>
      </c>
      <c r="D7" s="9" t="s">
        <v>215</v>
      </c>
      <c r="E7" s="10">
        <v>46203</v>
      </c>
      <c r="F7" s="8" t="s">
        <v>26</v>
      </c>
      <c r="G7" s="8"/>
      <c r="H7" s="9"/>
      <c r="I7" s="9"/>
      <c r="J7" s="8"/>
      <c r="K7" s="8"/>
    </row>
    <row r="8" spans="1:13" ht="44.5" customHeight="1" x14ac:dyDescent="0.35">
      <c r="A8" s="8">
        <v>3</v>
      </c>
      <c r="B8" s="9" t="s">
        <v>29</v>
      </c>
      <c r="C8" s="9" t="s">
        <v>12</v>
      </c>
      <c r="D8" s="9" t="s">
        <v>216</v>
      </c>
      <c r="E8" s="10">
        <v>46127</v>
      </c>
      <c r="F8" s="8" t="s">
        <v>28</v>
      </c>
      <c r="G8" s="8"/>
      <c r="H8" s="9"/>
      <c r="I8" s="9"/>
      <c r="J8" s="8"/>
      <c r="K8" s="8"/>
    </row>
    <row r="9" spans="1:13" x14ac:dyDescent="0.35">
      <c r="A9" s="8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35">
      <c r="A10" s="8"/>
      <c r="B10" s="11"/>
      <c r="C10" s="11"/>
      <c r="D10" s="11"/>
      <c r="E10" s="11"/>
      <c r="F10" s="11"/>
      <c r="G10" s="11"/>
      <c r="H10" s="11"/>
      <c r="I10" s="11"/>
      <c r="J10" s="11"/>
      <c r="K10" s="11"/>
    </row>
  </sheetData>
  <autoFilter ref="B5:K5" xr:uid="{00000000-0001-0000-0100-000000000000}"/>
  <mergeCells count="1">
    <mergeCell ref="A1:K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zoomScaleNormal="100" workbookViewId="0">
      <selection activeCell="D5" sqref="D5"/>
    </sheetView>
  </sheetViews>
  <sheetFormatPr defaultColWidth="8.6328125" defaultRowHeight="14.5" x14ac:dyDescent="0.35"/>
  <cols>
    <col min="1" max="1" width="25" style="1" customWidth="1"/>
    <col min="2" max="2" width="35" style="1" customWidth="1"/>
    <col min="3" max="3" width="41.453125" style="1" customWidth="1"/>
    <col min="4" max="16384" width="8.6328125" style="1"/>
  </cols>
  <sheetData>
    <row r="1" spans="1:3" ht="24.75" customHeight="1" x14ac:dyDescent="0.35">
      <c r="A1" s="55" t="s">
        <v>30</v>
      </c>
      <c r="B1" s="55"/>
      <c r="C1" s="55"/>
    </row>
    <row r="2" spans="1:3" x14ac:dyDescent="0.35">
      <c r="A2" s="7" t="s">
        <v>7</v>
      </c>
      <c r="B2" s="7" t="s">
        <v>31</v>
      </c>
      <c r="C2" s="7" t="s">
        <v>32</v>
      </c>
    </row>
    <row r="3" spans="1:3" ht="72.5" x14ac:dyDescent="0.35">
      <c r="A3" s="53" t="s">
        <v>9</v>
      </c>
      <c r="B3" s="9" t="s">
        <v>33</v>
      </c>
      <c r="C3" s="9" t="s">
        <v>217</v>
      </c>
    </row>
    <row r="4" spans="1:3" ht="77" customHeight="1" x14ac:dyDescent="0.35">
      <c r="A4" s="53" t="s">
        <v>10</v>
      </c>
      <c r="B4" s="9" t="s">
        <v>34</v>
      </c>
      <c r="C4" s="9" t="s">
        <v>222</v>
      </c>
    </row>
    <row r="5" spans="1:3" ht="76.5" customHeight="1" x14ac:dyDescent="0.35">
      <c r="A5" s="53" t="s">
        <v>11</v>
      </c>
      <c r="B5" s="9" t="s">
        <v>35</v>
      </c>
      <c r="C5" s="9" t="s">
        <v>36</v>
      </c>
    </row>
    <row r="6" spans="1:3" ht="77.5" customHeight="1" x14ac:dyDescent="0.35">
      <c r="A6" s="53" t="s">
        <v>12</v>
      </c>
      <c r="B6" s="9" t="s">
        <v>37</v>
      </c>
      <c r="C6" s="9" t="s">
        <v>38</v>
      </c>
    </row>
    <row r="7" spans="1:3" ht="79" customHeight="1" x14ac:dyDescent="0.35">
      <c r="A7" s="53" t="s">
        <v>13</v>
      </c>
      <c r="B7" s="9" t="s">
        <v>39</v>
      </c>
      <c r="C7" s="9" t="s">
        <v>40</v>
      </c>
    </row>
    <row r="8" spans="1:3" ht="78.5" customHeight="1" x14ac:dyDescent="0.35">
      <c r="A8" s="53" t="s">
        <v>14</v>
      </c>
      <c r="B8" s="9" t="s">
        <v>41</v>
      </c>
      <c r="C8" s="9" t="s">
        <v>42</v>
      </c>
    </row>
    <row r="9" spans="1:3" ht="99.75" customHeight="1" x14ac:dyDescent="0.35"/>
  </sheetData>
  <mergeCells count="1">
    <mergeCell ref="A1:C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9481D-A345-428B-9B76-4C06E468E357}">
  <dimension ref="A1:X175"/>
  <sheetViews>
    <sheetView workbookViewId="0">
      <selection activeCell="A3" sqref="A3:B3"/>
    </sheetView>
  </sheetViews>
  <sheetFormatPr defaultRowHeight="14.5" x14ac:dyDescent="0.35"/>
  <cols>
    <col min="1" max="1" width="3.7265625" style="42" customWidth="1"/>
    <col min="2" max="2" width="40.7265625" style="1" customWidth="1"/>
    <col min="3" max="3" width="10.7265625" style="1" customWidth="1"/>
    <col min="4" max="5" width="18" style="1" customWidth="1"/>
    <col min="6" max="6" width="11.7265625" style="1" customWidth="1"/>
    <col min="7" max="7" width="4" style="1" customWidth="1"/>
    <col min="8" max="8" width="25.1796875" style="1" customWidth="1"/>
    <col min="9" max="9" width="14" style="1" customWidth="1"/>
    <col min="10" max="10" width="11.54296875" style="1" bestFit="1" customWidth="1"/>
    <col min="11" max="11" width="12.26953125" style="1" customWidth="1"/>
    <col min="12" max="16384" width="8.7265625" style="1"/>
  </cols>
  <sheetData>
    <row r="1" spans="1:24" ht="35.15" customHeight="1" x14ac:dyDescent="0.35">
      <c r="A1" s="85" t="s">
        <v>43</v>
      </c>
      <c r="B1" s="86"/>
      <c r="C1" s="86"/>
      <c r="D1" s="86"/>
      <c r="E1" s="86"/>
      <c r="F1" s="86"/>
      <c r="G1" s="86"/>
      <c r="H1" s="87"/>
    </row>
    <row r="2" spans="1:24" ht="20.149999999999999" customHeight="1" x14ac:dyDescent="0.35">
      <c r="A2" s="88" t="s">
        <v>44</v>
      </c>
      <c r="B2" s="89"/>
      <c r="C2" s="89"/>
      <c r="D2" s="89"/>
      <c r="E2" s="89"/>
      <c r="F2" s="89"/>
      <c r="G2" s="89"/>
      <c r="H2" s="90"/>
      <c r="I2" s="15"/>
      <c r="K2" s="16"/>
    </row>
    <row r="3" spans="1:24" s="18" customFormat="1" ht="30" customHeight="1" x14ac:dyDescent="0.35">
      <c r="A3" s="91" t="s">
        <v>45</v>
      </c>
      <c r="B3" s="91"/>
      <c r="C3" s="17" t="s">
        <v>46</v>
      </c>
      <c r="D3" s="17" t="s">
        <v>47</v>
      </c>
      <c r="E3" s="17" t="s">
        <v>48</v>
      </c>
      <c r="F3" s="17" t="s">
        <v>49</v>
      </c>
      <c r="G3" s="70" t="s">
        <v>50</v>
      </c>
      <c r="H3" s="71"/>
    </row>
    <row r="4" spans="1:24" s="18" customFormat="1" ht="16.5" customHeight="1" x14ac:dyDescent="0.35">
      <c r="A4" s="70" t="s">
        <v>51</v>
      </c>
      <c r="B4" s="74"/>
      <c r="C4" s="74"/>
      <c r="D4" s="74"/>
      <c r="E4" s="74"/>
      <c r="F4" s="74"/>
      <c r="G4" s="74"/>
      <c r="H4" s="71"/>
    </row>
    <row r="5" spans="1:24" ht="15" customHeight="1" x14ac:dyDescent="0.35">
      <c r="A5" s="57" t="s">
        <v>52</v>
      </c>
      <c r="B5" s="57"/>
      <c r="C5" s="20"/>
      <c r="D5" s="21"/>
      <c r="E5" s="22" t="s">
        <v>64</v>
      </c>
      <c r="F5" s="23">
        <v>46387</v>
      </c>
      <c r="G5" s="24">
        <f ca="1">IF(H5="Assessed as Competent (RDR)",99,IF(H5="Assessed as Competent",99,IF(H5="NA",99,IF(H5="Not Competent",33))))</f>
        <v>99</v>
      </c>
      <c r="H5" s="21" t="str">
        <f ca="1">IF(D5="Not Authorised","Not Competent",IF(F5&gt;TODAY(),"Assessed as Competent","Not Competent"))</f>
        <v>Assessed as Competent</v>
      </c>
      <c r="I5" s="25"/>
      <c r="J5" s="26"/>
      <c r="X5" s="27" t="s">
        <v>53</v>
      </c>
    </row>
    <row r="6" spans="1:24" ht="15" customHeight="1" x14ac:dyDescent="0.35">
      <c r="A6" s="61" t="s">
        <v>54</v>
      </c>
      <c r="B6" s="68"/>
      <c r="C6" s="20"/>
      <c r="D6" s="28"/>
      <c r="E6" s="29" t="s">
        <v>64</v>
      </c>
      <c r="F6" s="23">
        <v>46023</v>
      </c>
      <c r="G6" s="24">
        <f t="shared" ref="G6:G13" ca="1" si="0">IF(H6="Assessed as Competent (RDR)",99,IF(H6="Assessed as Competent",99,IF(H6="NA",99,IF(H6="Not Competent",33))))</f>
        <v>99</v>
      </c>
      <c r="H6" s="28" t="str">
        <f ca="1">IF(D6="Not Authorised","Not Competent",IF(F6&gt;TODAY(),"Assessed as Competent","Not Competent"))</f>
        <v>Assessed as Competent</v>
      </c>
      <c r="I6" s="25"/>
      <c r="J6" s="26"/>
      <c r="X6" s="27"/>
    </row>
    <row r="7" spans="1:24" ht="15" customHeight="1" x14ac:dyDescent="0.35">
      <c r="A7" s="61" t="s">
        <v>55</v>
      </c>
      <c r="B7" s="68"/>
      <c r="C7" s="20"/>
      <c r="D7" s="28"/>
      <c r="E7" s="29"/>
      <c r="F7" s="23">
        <f>DATE(YEAR(C7)+1,MONTH(C7),DAY(C7))</f>
        <v>366</v>
      </c>
      <c r="G7" s="24">
        <f t="shared" ca="1" si="0"/>
        <v>33</v>
      </c>
      <c r="H7" s="28" t="str">
        <f ca="1">IF(D7="Not Authorised","Not Competent",IF(F7&gt;TODAY(),"Assessed as Competent","Not Competent"))</f>
        <v>Not Competent</v>
      </c>
      <c r="I7" s="25"/>
      <c r="J7" s="26"/>
      <c r="X7" s="27"/>
    </row>
    <row r="8" spans="1:24" ht="15" customHeight="1" x14ac:dyDescent="0.35">
      <c r="A8" s="61" t="s">
        <v>56</v>
      </c>
      <c r="B8" s="68"/>
      <c r="C8" s="20"/>
      <c r="D8" s="28"/>
      <c r="E8" s="29"/>
      <c r="F8" s="23">
        <f>DATE(YEAR(C8)+1,MONTH(C8),DAY(C8))</f>
        <v>366</v>
      </c>
      <c r="G8" s="24">
        <f t="shared" ca="1" si="0"/>
        <v>33</v>
      </c>
      <c r="H8" s="28" t="str">
        <f ca="1">IF(D8="Not Authorised","Not Competent",IF(F8&gt;TODAY(),"Assessed as Competent","Not Competent"))</f>
        <v>Not Competent</v>
      </c>
      <c r="I8" s="25"/>
      <c r="J8" s="26"/>
      <c r="X8" s="27"/>
    </row>
    <row r="9" spans="1:24" ht="15" customHeight="1" x14ac:dyDescent="0.35">
      <c r="A9" s="61" t="s">
        <v>57</v>
      </c>
      <c r="B9" s="68"/>
      <c r="C9" s="20"/>
      <c r="D9" s="28"/>
      <c r="E9" s="29"/>
      <c r="F9" s="23">
        <f>DATE(YEAR(C9)+1,MONTH(C9),DAY(C9))</f>
        <v>366</v>
      </c>
      <c r="G9" s="24">
        <f t="shared" ca="1" si="0"/>
        <v>33</v>
      </c>
      <c r="H9" s="28" t="str">
        <f ca="1">IF(D9="Not Authorised","Not Competent",IF(F9&gt;TODAY(),"Assessed as Competent","Not Competent"))</f>
        <v>Not Competent</v>
      </c>
      <c r="I9" s="25"/>
      <c r="J9" s="26"/>
      <c r="X9" s="27"/>
    </row>
    <row r="10" spans="1:24" ht="15" customHeight="1" x14ac:dyDescent="0.35">
      <c r="A10" s="70" t="s">
        <v>58</v>
      </c>
      <c r="B10" s="74"/>
      <c r="C10" s="74"/>
      <c r="D10" s="74"/>
      <c r="E10" s="74"/>
      <c r="F10" s="74"/>
      <c r="G10" s="74"/>
      <c r="H10" s="71"/>
      <c r="I10" s="25"/>
      <c r="J10" s="26"/>
      <c r="X10" s="27"/>
    </row>
    <row r="11" spans="1:24" ht="15" customHeight="1" x14ac:dyDescent="0.35">
      <c r="A11" s="82" t="s">
        <v>59</v>
      </c>
      <c r="B11" s="83"/>
      <c r="C11" s="30"/>
      <c r="D11" s="28"/>
      <c r="E11" s="29"/>
      <c r="F11" s="23">
        <f>DATE(YEAR(C11)+1,MONTH(C11),DAY(C11))</f>
        <v>366</v>
      </c>
      <c r="G11" s="24">
        <f t="shared" ca="1" si="0"/>
        <v>33</v>
      </c>
      <c r="H11" s="28" t="str">
        <f ca="1">IF(D11="Not Authorised","Not Competent",IF(F11&gt;TODAY(),"Assessed as Competent","Not Competent"))</f>
        <v>Not Competent</v>
      </c>
      <c r="I11" s="25"/>
      <c r="J11" s="26"/>
      <c r="X11" s="27"/>
    </row>
    <row r="12" spans="1:24" ht="15" customHeight="1" x14ac:dyDescent="0.35">
      <c r="A12" s="82" t="s">
        <v>60</v>
      </c>
      <c r="B12" s="83"/>
      <c r="C12" s="30"/>
      <c r="D12" s="28"/>
      <c r="E12" s="29"/>
      <c r="F12" s="23">
        <f>DATE(YEAR(C12)+1,MONTH(C12),DAY(C12))</f>
        <v>366</v>
      </c>
      <c r="G12" s="24">
        <f t="shared" ca="1" si="0"/>
        <v>33</v>
      </c>
      <c r="H12" s="28" t="str">
        <f ca="1">IF(D12="Not Authorised","Not Competent",IF(F12&gt;TODAY(),"Assessed as Competent","Not Competent"))</f>
        <v>Not Competent</v>
      </c>
      <c r="I12" s="25"/>
      <c r="J12" s="26"/>
      <c r="X12" s="27"/>
    </row>
    <row r="13" spans="1:24" ht="15" customHeight="1" x14ac:dyDescent="0.35">
      <c r="A13" s="82" t="s">
        <v>61</v>
      </c>
      <c r="B13" s="83"/>
      <c r="C13" s="30"/>
      <c r="D13" s="28"/>
      <c r="E13" s="29"/>
      <c r="F13" s="23">
        <f>DATE(YEAR(C13)+1,MONTH(C13),DAY(C13))</f>
        <v>366</v>
      </c>
      <c r="G13" s="24">
        <f t="shared" ca="1" si="0"/>
        <v>33</v>
      </c>
      <c r="H13" s="28" t="str">
        <f ca="1">IF(D13="Not Authorised","Not Competent",IF(F13&gt;TODAY(),"Assessed as Competent","Not Competent"))</f>
        <v>Not Competent</v>
      </c>
      <c r="I13" s="25"/>
      <c r="J13" s="26"/>
      <c r="X13" s="27"/>
    </row>
    <row r="14" spans="1:24" ht="15" customHeight="1" x14ac:dyDescent="0.35">
      <c r="A14" s="70" t="s">
        <v>62</v>
      </c>
      <c r="B14" s="74"/>
      <c r="C14" s="74"/>
      <c r="D14" s="74"/>
      <c r="E14" s="74"/>
      <c r="F14" s="74"/>
      <c r="G14" s="74"/>
      <c r="H14" s="71"/>
      <c r="I14" s="25"/>
      <c r="J14" s="26"/>
      <c r="X14" s="27"/>
    </row>
    <row r="15" spans="1:24" ht="15" customHeight="1" x14ac:dyDescent="0.35">
      <c r="A15" s="84" t="s">
        <v>63</v>
      </c>
      <c r="B15" s="73"/>
      <c r="C15" s="30"/>
      <c r="D15" s="28"/>
      <c r="E15" s="29"/>
      <c r="F15" s="23">
        <f>DATE(YEAR(C15)+1,MONTH(C15),DAY(C15))</f>
        <v>366</v>
      </c>
      <c r="G15" s="24">
        <f ca="1">IF(H15="Assessed as Competent (RDR)",99,IF(H15="Assessed as Competent",99,IF(H15="NA",99,IF(H15="Not Competent",33))))</f>
        <v>33</v>
      </c>
      <c r="H15" s="28" t="str">
        <f ca="1">IF(D15="Not Authorised","Not Competent",IF(F15&gt;TODAY(),"Assessed as Competent","Not Competent"))</f>
        <v>Not Competent</v>
      </c>
      <c r="I15" s="25"/>
      <c r="X15" s="27" t="s">
        <v>64</v>
      </c>
    </row>
    <row r="16" spans="1:24" ht="15" customHeight="1" x14ac:dyDescent="0.35">
      <c r="A16" s="31" t="s">
        <v>65</v>
      </c>
      <c r="B16" s="31"/>
      <c r="C16" s="30"/>
      <c r="D16" s="28"/>
      <c r="E16" s="29"/>
      <c r="F16" s="23">
        <f>DATE(YEAR(C16)+1,MONTH(C16),DAY(C16))</f>
        <v>366</v>
      </c>
      <c r="G16" s="24">
        <f ca="1">IF(H16="Assessed as Competent (RDR)",99,IF(H16="Assessed as Competent",99,IF(H16="NA",99,IF(H16="Not Competent",33))))</f>
        <v>33</v>
      </c>
      <c r="H16" s="28" t="str">
        <f ca="1">IF(D16="Not Authorised","Not Competent",IF(F16&gt;TODAY(),"Assessed as Competent","Not Competent"))</f>
        <v>Not Competent</v>
      </c>
      <c r="I16" s="25"/>
      <c r="X16" s="27"/>
    </row>
    <row r="17" spans="1:24" ht="15" customHeight="1" x14ac:dyDescent="0.35">
      <c r="A17" s="65" t="s">
        <v>66</v>
      </c>
      <c r="B17" s="65"/>
      <c r="C17" s="30"/>
      <c r="D17" s="28"/>
      <c r="E17" s="29"/>
      <c r="F17" s="23">
        <f>DATE(YEAR(C17)+1,MONTH(C17),DAY(C17))</f>
        <v>366</v>
      </c>
      <c r="G17" s="24">
        <f ca="1">IF(H17="Assessed as Competent (RDR)",99,IF(H17="Assessed as Competent",99,IF(H17="NA",99,IF(H17="Not Competent",33))))</f>
        <v>33</v>
      </c>
      <c r="H17" s="28" t="str">
        <f ca="1">IF(D17="Not Authorised","Not Competent",IF(F17&gt;TODAY(),"Assessed as Competent","Not Competent"))</f>
        <v>Not Competent</v>
      </c>
      <c r="I17" s="25"/>
      <c r="X17" s="27"/>
    </row>
    <row r="18" spans="1:24" ht="15" customHeight="1" x14ac:dyDescent="0.35">
      <c r="A18" s="65" t="s">
        <v>67</v>
      </c>
      <c r="B18" s="65"/>
      <c r="C18" s="30"/>
      <c r="D18" s="28"/>
      <c r="E18" s="29"/>
      <c r="F18" s="23">
        <f>DATE(YEAR(C18)+1,MONTH(C18),DAY(C18))</f>
        <v>366</v>
      </c>
      <c r="G18" s="24">
        <f ca="1">IF(H18="Assessed as Competent (RDR)",99,IF(H18="Assessed as Competent",99,IF(H18="NA",99,IF(H18="Not Competent",33))))</f>
        <v>33</v>
      </c>
      <c r="H18" s="28" t="str">
        <f ca="1">IF(D18="Not Authorised","Not Competent",IF(F18&gt;TODAY(),"Assessed as Competent","Not Competent"))</f>
        <v>Not Competent</v>
      </c>
      <c r="I18" s="25"/>
      <c r="X18" s="27"/>
    </row>
    <row r="19" spans="1:24" ht="15" customHeight="1" x14ac:dyDescent="0.35">
      <c r="A19" s="65" t="s">
        <v>68</v>
      </c>
      <c r="B19" s="65"/>
      <c r="C19" s="30"/>
      <c r="D19" s="28"/>
      <c r="E19" s="29"/>
      <c r="F19" s="23">
        <f>DATE(YEAR(C19)+1,MONTH(C19),DAY(C19))</f>
        <v>366</v>
      </c>
      <c r="G19" s="24">
        <f ca="1">IF(H19="Assessed as Competent (RDR)",99,IF(H19="Assessed as Competent",99,IF(H19="NA",99,IF(H19="Not Competent",33))))</f>
        <v>33</v>
      </c>
      <c r="H19" s="28" t="str">
        <f ca="1">IF(D19="Not Authorised","Not Competent",IF(F19&gt;TODAY(),"Assessed as Competent","Not Competent"))</f>
        <v>Not Competent</v>
      </c>
      <c r="I19" s="25"/>
      <c r="X19" s="27"/>
    </row>
    <row r="20" spans="1:24" ht="15" customHeight="1" x14ac:dyDescent="0.35">
      <c r="A20" s="70" t="s">
        <v>69</v>
      </c>
      <c r="B20" s="74"/>
      <c r="C20" s="74"/>
      <c r="D20" s="74"/>
      <c r="E20" s="74"/>
      <c r="F20" s="74"/>
      <c r="G20" s="74"/>
      <c r="H20" s="71"/>
      <c r="I20" s="25"/>
      <c r="X20" s="27"/>
    </row>
    <row r="21" spans="1:24" ht="15" customHeight="1" x14ac:dyDescent="0.35">
      <c r="A21" s="80" t="s">
        <v>70</v>
      </c>
      <c r="B21" s="80"/>
      <c r="C21" s="32"/>
      <c r="D21" s="33"/>
      <c r="E21" s="34"/>
      <c r="F21" s="23">
        <f>DATE(YEAR(C21)+1,MONTH(C21),DAY(C21))</f>
        <v>366</v>
      </c>
      <c r="G21" s="35">
        <f t="shared" ref="G21:G27" ca="1" si="1">IF(H21="Assessed as Competent (RDR)",99,IF(H21="Assessed as Competent",99,IF(H21="NA",99,IF(H21="Not Competent",33))))</f>
        <v>33</v>
      </c>
      <c r="H21" s="33" t="str">
        <f t="shared" ref="H21:H27" ca="1" si="2">IF(D21="Not Authorised","Not Competent",IF(F21&gt;TODAY(),"Assessed as Competent","Not Competent"))</f>
        <v>Not Competent</v>
      </c>
      <c r="I21" s="25"/>
      <c r="X21" s="27" t="s">
        <v>71</v>
      </c>
    </row>
    <row r="22" spans="1:24" ht="15" customHeight="1" x14ac:dyDescent="0.35">
      <c r="A22" s="81" t="s">
        <v>218</v>
      </c>
      <c r="B22" s="57"/>
      <c r="C22" s="30"/>
      <c r="D22" s="28"/>
      <c r="E22" s="29"/>
      <c r="F22" s="23">
        <f>DATE(YEAR(C22)+1,MONTH(C22),DAY(C22))</f>
        <v>366</v>
      </c>
      <c r="G22" s="36">
        <f t="shared" ca="1" si="1"/>
        <v>33</v>
      </c>
      <c r="H22" s="21" t="str">
        <f t="shared" ca="1" si="2"/>
        <v>Not Competent</v>
      </c>
      <c r="I22" s="25"/>
      <c r="X22" s="27"/>
    </row>
    <row r="23" spans="1:24" ht="15" customHeight="1" x14ac:dyDescent="0.35">
      <c r="A23" s="57" t="s">
        <v>72</v>
      </c>
      <c r="B23" s="57"/>
      <c r="C23" s="30"/>
      <c r="D23" s="28"/>
      <c r="E23" s="29"/>
      <c r="F23" s="23">
        <f>DATE(YEAR(C23)+1,MONTH(C23),DAY(C23))</f>
        <v>366</v>
      </c>
      <c r="G23" s="36">
        <f t="shared" ca="1" si="1"/>
        <v>33</v>
      </c>
      <c r="H23" s="21" t="str">
        <f t="shared" ca="1" si="2"/>
        <v>Not Competent</v>
      </c>
      <c r="I23" s="25"/>
      <c r="X23" s="27"/>
    </row>
    <row r="24" spans="1:24" ht="15" customHeight="1" x14ac:dyDescent="0.35">
      <c r="A24" s="57" t="s">
        <v>73</v>
      </c>
      <c r="B24" s="57"/>
      <c r="C24" s="30"/>
      <c r="D24" s="28"/>
      <c r="E24" s="29"/>
      <c r="F24" s="23">
        <f>DATE(YEAR(C24)+1,MONTH(C24),DAY(C24))</f>
        <v>366</v>
      </c>
      <c r="G24" s="36">
        <f t="shared" ca="1" si="1"/>
        <v>33</v>
      </c>
      <c r="H24" s="21" t="str">
        <f t="shared" ca="1" si="2"/>
        <v>Not Competent</v>
      </c>
      <c r="I24" s="25"/>
      <c r="X24" s="27"/>
    </row>
    <row r="25" spans="1:24" ht="15" customHeight="1" x14ac:dyDescent="0.35">
      <c r="A25" s="70" t="s">
        <v>74</v>
      </c>
      <c r="B25" s="74"/>
      <c r="C25" s="74"/>
      <c r="D25" s="74"/>
      <c r="E25" s="74"/>
      <c r="F25" s="74"/>
      <c r="G25" s="74"/>
      <c r="H25" s="71"/>
      <c r="I25" s="25"/>
      <c r="X25" s="27"/>
    </row>
    <row r="26" spans="1:24" ht="15" customHeight="1" x14ac:dyDescent="0.35">
      <c r="A26" s="57" t="s">
        <v>75</v>
      </c>
      <c r="B26" s="57"/>
      <c r="C26" s="30"/>
      <c r="D26" s="28"/>
      <c r="E26" s="29"/>
      <c r="F26" s="23">
        <f>DATE(YEAR(C26)+1,MONTH(C26),DAY(C26))</f>
        <v>366</v>
      </c>
      <c r="G26" s="36">
        <f t="shared" ca="1" si="1"/>
        <v>33</v>
      </c>
      <c r="H26" s="21" t="str">
        <f t="shared" ca="1" si="2"/>
        <v>Not Competent</v>
      </c>
      <c r="I26" s="25"/>
      <c r="X26" s="27"/>
    </row>
    <row r="27" spans="1:24" ht="15" customHeight="1" x14ac:dyDescent="0.35">
      <c r="A27" s="61" t="s">
        <v>76</v>
      </c>
      <c r="B27" s="68"/>
      <c r="C27" s="30"/>
      <c r="D27" s="28"/>
      <c r="E27" s="29"/>
      <c r="F27" s="23">
        <f>DATE(YEAR(C27)+1,MONTH(C27),DAY(C27))</f>
        <v>366</v>
      </c>
      <c r="G27" s="36">
        <f t="shared" ca="1" si="1"/>
        <v>33</v>
      </c>
      <c r="H27" s="21" t="str">
        <f t="shared" ca="1" si="2"/>
        <v>Not Competent</v>
      </c>
      <c r="I27" s="25"/>
      <c r="X27" s="27"/>
    </row>
    <row r="28" spans="1:24" ht="15" customHeight="1" x14ac:dyDescent="0.35">
      <c r="A28" s="61" t="s">
        <v>77</v>
      </c>
      <c r="B28" s="68"/>
      <c r="C28" s="30"/>
      <c r="D28" s="28"/>
      <c r="E28" s="29"/>
      <c r="F28" s="23">
        <f>DATE(YEAR(C28)+1,MONTH(C28),DAY(C28))</f>
        <v>366</v>
      </c>
      <c r="G28" s="36">
        <f ca="1">IF(H28="Assessed as Competent (RDR)",99,IF(H28="Assessed as Competent",99,IF(H28="NA",99,IF(H28="Not Competent",33))))</f>
        <v>33</v>
      </c>
      <c r="H28" s="21" t="str">
        <f ca="1">IF(D28="Not Authorised","Not Competent",IF(F28&gt;TODAY(),"Assessed as Competent","Not Competent"))</f>
        <v>Not Competent</v>
      </c>
      <c r="I28" s="25"/>
      <c r="X28" s="27"/>
    </row>
    <row r="29" spans="1:24" ht="15" customHeight="1" x14ac:dyDescent="0.35">
      <c r="A29" s="70" t="s">
        <v>78</v>
      </c>
      <c r="B29" s="74"/>
      <c r="C29" s="74"/>
      <c r="D29" s="74"/>
      <c r="E29" s="74"/>
      <c r="F29" s="74"/>
      <c r="G29" s="74"/>
      <c r="H29" s="71"/>
      <c r="I29" s="25"/>
      <c r="X29" s="27"/>
    </row>
    <row r="30" spans="1:24" ht="15" customHeight="1" x14ac:dyDescent="0.35">
      <c r="A30" s="79" t="s">
        <v>79</v>
      </c>
      <c r="B30" s="79"/>
      <c r="C30" s="37"/>
      <c r="D30" s="22"/>
      <c r="E30" s="22"/>
      <c r="F30" s="23">
        <f>DATE(YEAR(C30)+1,MONTH(C30),DAY(C30))</f>
        <v>366</v>
      </c>
      <c r="G30" s="38">
        <f ca="1">IF(H30="Assessed as Competent (RDR)",99,IF(H30="Assessed as Competent",99,IF(H30="NA",99,IF(H30="Not Competent",33))))</f>
        <v>33</v>
      </c>
      <c r="H30" s="22" t="str">
        <f ca="1">IF(D30="Not Authorised","Not Competent",IF(F30&gt;TODAY(),"Assessed as Competent","Not Competent"))</f>
        <v>Not Competent</v>
      </c>
      <c r="I30" s="25"/>
      <c r="J30" s="26"/>
      <c r="K30" s="39"/>
      <c r="X30" s="27" t="s">
        <v>80</v>
      </c>
    </row>
    <row r="31" spans="1:24" ht="15" customHeight="1" x14ac:dyDescent="0.35">
      <c r="A31" s="61" t="s">
        <v>81</v>
      </c>
      <c r="B31" s="68"/>
      <c r="C31" s="37"/>
      <c r="D31" s="22"/>
      <c r="E31" s="22"/>
      <c r="F31" s="23">
        <f>DATE(YEAR(C31)+1,MONTH(C31),DAY(C31))</f>
        <v>366</v>
      </c>
      <c r="G31" s="38">
        <f ca="1">IF(H31="Assessed as Competent (RDR)",99,IF(H31="Assessed as Competent",99,IF(H31="NA",99,IF(H31="Not Competent",33))))</f>
        <v>33</v>
      </c>
      <c r="H31" s="22" t="str">
        <f ca="1">IF(D31="Not Authorised","Not Competent",IF(F31&gt;TODAY(),"Assessed as Competent","Not Competent"))</f>
        <v>Not Competent</v>
      </c>
      <c r="I31" s="25"/>
      <c r="J31" s="26"/>
      <c r="K31" s="39"/>
      <c r="X31" s="27"/>
    </row>
    <row r="32" spans="1:24" ht="27" customHeight="1" x14ac:dyDescent="0.35">
      <c r="A32" s="69" t="s">
        <v>82</v>
      </c>
      <c r="B32" s="69"/>
      <c r="C32" s="17" t="s">
        <v>46</v>
      </c>
      <c r="D32" s="17" t="s">
        <v>47</v>
      </c>
      <c r="E32" s="17"/>
      <c r="F32" s="17" t="s">
        <v>49</v>
      </c>
      <c r="G32" s="70" t="s">
        <v>50</v>
      </c>
      <c r="H32" s="71"/>
      <c r="I32" s="25"/>
    </row>
    <row r="33" spans="1:9" ht="15" customHeight="1" x14ac:dyDescent="0.35">
      <c r="A33" s="57" t="s">
        <v>83</v>
      </c>
      <c r="B33" s="57"/>
      <c r="C33" s="40"/>
      <c r="D33" s="21"/>
      <c r="E33" s="21"/>
      <c r="F33" s="41">
        <f t="shared" ref="F33:F38" si="3">DATE(YEAR(C33)+1,MONTH(C33),DAY(C33))</f>
        <v>366</v>
      </c>
      <c r="G33" s="36">
        <f t="shared" ref="G33:G38" ca="1" si="4">IF(H33="Assessed as Competent (RDR)",99,IF(H33="Assessed as Competent",99,IF(H33="NA",99,IF(H33="Not Competent",33))))</f>
        <v>33</v>
      </c>
      <c r="H33" s="21" t="str">
        <f t="shared" ref="H33:H38" ca="1" si="5">IF(D33="Not Authorised","Not Competent",IF(F33&gt;TODAY(),"Assessed as Competent","Not Competent"))</f>
        <v>Not Competent</v>
      </c>
      <c r="I33" s="25"/>
    </row>
    <row r="34" spans="1:9" ht="15" customHeight="1" x14ac:dyDescent="0.35">
      <c r="A34" s="57" t="s">
        <v>84</v>
      </c>
      <c r="B34" s="57"/>
      <c r="C34" s="40"/>
      <c r="D34" s="21"/>
      <c r="E34" s="21"/>
      <c r="F34" s="41">
        <f t="shared" si="3"/>
        <v>366</v>
      </c>
      <c r="G34" s="36">
        <f t="shared" ca="1" si="4"/>
        <v>33</v>
      </c>
      <c r="H34" s="21" t="str">
        <f t="shared" ca="1" si="5"/>
        <v>Not Competent</v>
      </c>
      <c r="I34" s="25"/>
    </row>
    <row r="35" spans="1:9" ht="15" customHeight="1" x14ac:dyDescent="0.35">
      <c r="A35" s="61" t="s">
        <v>85</v>
      </c>
      <c r="B35" s="68"/>
      <c r="C35" s="40"/>
      <c r="D35" s="21"/>
      <c r="E35" s="21"/>
      <c r="F35" s="41">
        <f t="shared" si="3"/>
        <v>366</v>
      </c>
      <c r="G35" s="36">
        <f t="shared" ca="1" si="4"/>
        <v>33</v>
      </c>
      <c r="H35" s="21" t="str">
        <f t="shared" ca="1" si="5"/>
        <v>Not Competent</v>
      </c>
      <c r="I35" s="25"/>
    </row>
    <row r="36" spans="1:9" ht="15" customHeight="1" x14ac:dyDescent="0.35">
      <c r="A36" s="61" t="s">
        <v>86</v>
      </c>
      <c r="B36" s="68"/>
      <c r="C36" s="40"/>
      <c r="D36" s="21"/>
      <c r="E36" s="21"/>
      <c r="F36" s="41">
        <f t="shared" si="3"/>
        <v>366</v>
      </c>
      <c r="G36" s="36">
        <f t="shared" ca="1" si="4"/>
        <v>33</v>
      </c>
      <c r="H36" s="21" t="str">
        <f t="shared" ca="1" si="5"/>
        <v>Not Competent</v>
      </c>
      <c r="I36" s="25"/>
    </row>
    <row r="37" spans="1:9" ht="15" customHeight="1" x14ac:dyDescent="0.35">
      <c r="A37" s="61" t="s">
        <v>87</v>
      </c>
      <c r="B37" s="68"/>
      <c r="C37" s="40"/>
      <c r="D37" s="21"/>
      <c r="E37" s="21"/>
      <c r="F37" s="41">
        <f t="shared" si="3"/>
        <v>366</v>
      </c>
      <c r="G37" s="36">
        <f t="shared" ca="1" si="4"/>
        <v>33</v>
      </c>
      <c r="H37" s="21" t="str">
        <f t="shared" ca="1" si="5"/>
        <v>Not Competent</v>
      </c>
      <c r="I37" s="25"/>
    </row>
    <row r="38" spans="1:9" ht="15" customHeight="1" x14ac:dyDescent="0.35">
      <c r="A38" s="61" t="s">
        <v>88</v>
      </c>
      <c r="B38" s="68"/>
      <c r="C38" s="40"/>
      <c r="D38" s="21"/>
      <c r="E38" s="21"/>
      <c r="F38" s="41">
        <f t="shared" si="3"/>
        <v>366</v>
      </c>
      <c r="G38" s="36">
        <f t="shared" ca="1" si="4"/>
        <v>33</v>
      </c>
      <c r="H38" s="21" t="str">
        <f t="shared" ca="1" si="5"/>
        <v>Not Competent</v>
      </c>
      <c r="I38" s="25"/>
    </row>
    <row r="39" spans="1:9" ht="14.15" customHeight="1" x14ac:dyDescent="0.35">
      <c r="H39" s="16"/>
      <c r="I39" s="16"/>
    </row>
    <row r="40" spans="1:9" ht="14.15" customHeight="1" x14ac:dyDescent="0.35">
      <c r="H40" s="16"/>
      <c r="I40" s="16"/>
    </row>
    <row r="41" spans="1:9" ht="20.149999999999999" customHeight="1" x14ac:dyDescent="0.35">
      <c r="A41" s="78" t="s">
        <v>89</v>
      </c>
      <c r="B41" s="78"/>
      <c r="C41" s="78"/>
      <c r="D41" s="78"/>
      <c r="E41" s="78"/>
      <c r="F41" s="78"/>
      <c r="G41" s="78"/>
      <c r="H41" s="78"/>
      <c r="I41" s="16"/>
    </row>
    <row r="42" spans="1:9" ht="26.25" customHeight="1" x14ac:dyDescent="0.35">
      <c r="A42" s="69" t="s">
        <v>90</v>
      </c>
      <c r="B42" s="69"/>
      <c r="C42" s="17" t="s">
        <v>46</v>
      </c>
      <c r="D42" s="17" t="s">
        <v>47</v>
      </c>
      <c r="E42" s="17"/>
      <c r="F42" s="17" t="s">
        <v>49</v>
      </c>
      <c r="G42" s="70" t="s">
        <v>50</v>
      </c>
      <c r="H42" s="71"/>
      <c r="I42" s="16"/>
    </row>
    <row r="43" spans="1:9" ht="15" customHeight="1" x14ac:dyDescent="0.35">
      <c r="A43" s="70" t="s">
        <v>91</v>
      </c>
      <c r="B43" s="74"/>
      <c r="C43" s="74"/>
      <c r="D43" s="74"/>
      <c r="E43" s="74"/>
      <c r="F43" s="74"/>
      <c r="G43" s="74"/>
      <c r="H43" s="71"/>
      <c r="I43" s="16"/>
    </row>
    <row r="44" spans="1:9" ht="15" customHeight="1" x14ac:dyDescent="0.35">
      <c r="A44" s="61" t="s">
        <v>92</v>
      </c>
      <c r="B44" s="68"/>
      <c r="C44" s="40"/>
      <c r="D44" s="21"/>
      <c r="E44" s="21"/>
      <c r="F44" s="41">
        <f t="shared" ref="F44:F53" si="6">DATE(YEAR(C44)+1,MONTH(C44),DAY(C44))</f>
        <v>366</v>
      </c>
      <c r="G44" s="36">
        <f t="shared" ref="G44:G76" ca="1" si="7">IF(H44="Assessed as Competent (RDR)",99,IF(H44="Assessed as Competent",99,IF(H44="NA",99,IF(H44="Not Competent",33))))</f>
        <v>33</v>
      </c>
      <c r="H44" s="21" t="str">
        <f t="shared" ref="H44:H53" ca="1" si="8">IF(D44="Not Authorised","Not Competent",IF(F44&gt;TODAY(),"Assessed as Competent","Not Competent"))</f>
        <v>Not Competent</v>
      </c>
      <c r="I44" s="16"/>
    </row>
    <row r="45" spans="1:9" ht="15" customHeight="1" x14ac:dyDescent="0.35">
      <c r="A45" s="61" t="s">
        <v>93</v>
      </c>
      <c r="B45" s="68"/>
      <c r="C45" s="40"/>
      <c r="D45" s="21"/>
      <c r="E45" s="21"/>
      <c r="F45" s="41">
        <f t="shared" si="6"/>
        <v>366</v>
      </c>
      <c r="G45" s="36">
        <f t="shared" ca="1" si="7"/>
        <v>33</v>
      </c>
      <c r="H45" s="21" t="str">
        <f t="shared" ca="1" si="8"/>
        <v>Not Competent</v>
      </c>
      <c r="I45" s="16"/>
    </row>
    <row r="46" spans="1:9" ht="15" customHeight="1" x14ac:dyDescent="0.35">
      <c r="A46" s="61" t="s">
        <v>94</v>
      </c>
      <c r="B46" s="68"/>
      <c r="C46" s="40"/>
      <c r="D46" s="21"/>
      <c r="E46" s="21"/>
      <c r="F46" s="41">
        <f t="shared" si="6"/>
        <v>366</v>
      </c>
      <c r="G46" s="36">
        <f t="shared" ca="1" si="7"/>
        <v>33</v>
      </c>
      <c r="H46" s="21" t="str">
        <f t="shared" ca="1" si="8"/>
        <v>Not Competent</v>
      </c>
      <c r="I46" s="16"/>
    </row>
    <row r="47" spans="1:9" ht="15" customHeight="1" x14ac:dyDescent="0.35">
      <c r="A47" s="61" t="s">
        <v>95</v>
      </c>
      <c r="B47" s="68"/>
      <c r="C47" s="40"/>
      <c r="D47" s="21"/>
      <c r="E47" s="21"/>
      <c r="F47" s="41">
        <f t="shared" si="6"/>
        <v>366</v>
      </c>
      <c r="G47" s="36">
        <f t="shared" ca="1" si="7"/>
        <v>33</v>
      </c>
      <c r="H47" s="21" t="str">
        <f t="shared" ca="1" si="8"/>
        <v>Not Competent</v>
      </c>
      <c r="I47" s="16"/>
    </row>
    <row r="48" spans="1:9" ht="15" customHeight="1" x14ac:dyDescent="0.35">
      <c r="A48" s="61" t="s">
        <v>96</v>
      </c>
      <c r="B48" s="68"/>
      <c r="C48" s="40"/>
      <c r="D48" s="21"/>
      <c r="E48" s="21"/>
      <c r="F48" s="41">
        <f t="shared" si="6"/>
        <v>366</v>
      </c>
      <c r="G48" s="36">
        <f t="shared" ca="1" si="7"/>
        <v>33</v>
      </c>
      <c r="H48" s="21" t="str">
        <f t="shared" ca="1" si="8"/>
        <v>Not Competent</v>
      </c>
      <c r="I48" s="16"/>
    </row>
    <row r="49" spans="1:9" ht="15" customHeight="1" x14ac:dyDescent="0.35">
      <c r="A49" s="61" t="s">
        <v>97</v>
      </c>
      <c r="B49" s="68"/>
      <c r="C49" s="40"/>
      <c r="D49" s="21"/>
      <c r="E49" s="21"/>
      <c r="F49" s="41">
        <f t="shared" si="6"/>
        <v>366</v>
      </c>
      <c r="G49" s="36">
        <f t="shared" ca="1" si="7"/>
        <v>33</v>
      </c>
      <c r="H49" s="21" t="str">
        <f t="shared" ca="1" si="8"/>
        <v>Not Competent</v>
      </c>
      <c r="I49" s="16"/>
    </row>
    <row r="50" spans="1:9" ht="15" customHeight="1" x14ac:dyDescent="0.35">
      <c r="A50" s="61" t="s">
        <v>98</v>
      </c>
      <c r="B50" s="68"/>
      <c r="C50" s="40"/>
      <c r="D50" s="21"/>
      <c r="E50" s="21"/>
      <c r="F50" s="41">
        <f t="shared" si="6"/>
        <v>366</v>
      </c>
      <c r="G50" s="36">
        <f t="shared" ca="1" si="7"/>
        <v>33</v>
      </c>
      <c r="H50" s="21" t="str">
        <f t="shared" ca="1" si="8"/>
        <v>Not Competent</v>
      </c>
      <c r="I50" s="16"/>
    </row>
    <row r="51" spans="1:9" ht="15" customHeight="1" x14ac:dyDescent="0.35">
      <c r="A51" s="61" t="s">
        <v>99</v>
      </c>
      <c r="B51" s="68"/>
      <c r="C51" s="40"/>
      <c r="D51" s="21"/>
      <c r="E51" s="21"/>
      <c r="F51" s="41">
        <f t="shared" si="6"/>
        <v>366</v>
      </c>
      <c r="G51" s="36">
        <f t="shared" ca="1" si="7"/>
        <v>33</v>
      </c>
      <c r="H51" s="21" t="str">
        <f t="shared" ca="1" si="8"/>
        <v>Not Competent</v>
      </c>
      <c r="I51" s="16"/>
    </row>
    <row r="52" spans="1:9" ht="15" customHeight="1" x14ac:dyDescent="0.35">
      <c r="A52" s="61" t="s">
        <v>100</v>
      </c>
      <c r="B52" s="68"/>
      <c r="C52" s="40"/>
      <c r="D52" s="21"/>
      <c r="E52" s="21"/>
      <c r="F52" s="41">
        <f t="shared" si="6"/>
        <v>366</v>
      </c>
      <c r="G52" s="36">
        <f t="shared" ca="1" si="7"/>
        <v>33</v>
      </c>
      <c r="H52" s="21" t="str">
        <f t="shared" ca="1" si="8"/>
        <v>Not Competent</v>
      </c>
      <c r="I52" s="16"/>
    </row>
    <row r="53" spans="1:9" ht="15" customHeight="1" x14ac:dyDescent="0.35">
      <c r="A53" s="61" t="s">
        <v>101</v>
      </c>
      <c r="B53" s="68"/>
      <c r="C53" s="40"/>
      <c r="D53" s="21"/>
      <c r="E53" s="21"/>
      <c r="F53" s="41">
        <f t="shared" si="6"/>
        <v>366</v>
      </c>
      <c r="G53" s="36">
        <f t="shared" ca="1" si="7"/>
        <v>33</v>
      </c>
      <c r="H53" s="21" t="str">
        <f t="shared" ca="1" si="8"/>
        <v>Not Competent</v>
      </c>
      <c r="I53" s="16"/>
    </row>
    <row r="54" spans="1:9" ht="15" customHeight="1" x14ac:dyDescent="0.35">
      <c r="A54" s="70" t="s">
        <v>102</v>
      </c>
      <c r="B54" s="74"/>
      <c r="C54" s="74"/>
      <c r="D54" s="74"/>
      <c r="E54" s="74"/>
      <c r="F54" s="74"/>
      <c r="G54" s="74"/>
      <c r="H54" s="71"/>
      <c r="I54" s="16"/>
    </row>
    <row r="55" spans="1:9" ht="15" customHeight="1" x14ac:dyDescent="0.35">
      <c r="A55" s="61" t="s">
        <v>103</v>
      </c>
      <c r="B55" s="68"/>
      <c r="C55" s="40"/>
      <c r="D55" s="21"/>
      <c r="E55" s="21"/>
      <c r="F55" s="41">
        <f t="shared" ref="F55:F62" si="9">DATE(YEAR(C55)+1,MONTH(C55),DAY(C55))</f>
        <v>366</v>
      </c>
      <c r="G55" s="36">
        <f t="shared" ca="1" si="7"/>
        <v>33</v>
      </c>
      <c r="H55" s="21" t="str">
        <f t="shared" ref="H55:H62" ca="1" si="10">IF(D55="Not Authorised","Not Competent",IF(F55&gt;TODAY(),"Assessed as Competent","Not Competent"))</f>
        <v>Not Competent</v>
      </c>
      <c r="I55" s="16"/>
    </row>
    <row r="56" spans="1:9" ht="15" customHeight="1" x14ac:dyDescent="0.35">
      <c r="A56" s="61" t="s">
        <v>104</v>
      </c>
      <c r="B56" s="68"/>
      <c r="C56" s="40"/>
      <c r="D56" s="21"/>
      <c r="E56" s="21"/>
      <c r="F56" s="41">
        <f t="shared" si="9"/>
        <v>366</v>
      </c>
      <c r="G56" s="36">
        <f t="shared" ca="1" si="7"/>
        <v>33</v>
      </c>
      <c r="H56" s="21" t="str">
        <f t="shared" ca="1" si="10"/>
        <v>Not Competent</v>
      </c>
      <c r="I56" s="16"/>
    </row>
    <row r="57" spans="1:9" ht="15" customHeight="1" x14ac:dyDescent="0.35">
      <c r="A57" s="61" t="s">
        <v>105</v>
      </c>
      <c r="B57" s="68"/>
      <c r="C57" s="40"/>
      <c r="D57" s="21"/>
      <c r="E57" s="21"/>
      <c r="F57" s="41">
        <f t="shared" si="9"/>
        <v>366</v>
      </c>
      <c r="G57" s="36">
        <f t="shared" ca="1" si="7"/>
        <v>33</v>
      </c>
      <c r="H57" s="21" t="str">
        <f t="shared" ca="1" si="10"/>
        <v>Not Competent</v>
      </c>
      <c r="I57" s="16"/>
    </row>
    <row r="58" spans="1:9" ht="15" customHeight="1" x14ac:dyDescent="0.35">
      <c r="A58" s="61" t="s">
        <v>106</v>
      </c>
      <c r="B58" s="68"/>
      <c r="C58" s="40"/>
      <c r="D58" s="21"/>
      <c r="E58" s="21"/>
      <c r="F58" s="41">
        <f t="shared" si="9"/>
        <v>366</v>
      </c>
      <c r="G58" s="36">
        <f t="shared" ca="1" si="7"/>
        <v>33</v>
      </c>
      <c r="H58" s="21" t="str">
        <f t="shared" ca="1" si="10"/>
        <v>Not Competent</v>
      </c>
      <c r="I58" s="16"/>
    </row>
    <row r="59" spans="1:9" ht="15" customHeight="1" x14ac:dyDescent="0.35">
      <c r="A59" s="61" t="s">
        <v>107</v>
      </c>
      <c r="B59" s="68"/>
      <c r="C59" s="40"/>
      <c r="D59" s="21"/>
      <c r="E59" s="21"/>
      <c r="F59" s="41">
        <f t="shared" si="9"/>
        <v>366</v>
      </c>
      <c r="G59" s="36">
        <f t="shared" ca="1" si="7"/>
        <v>33</v>
      </c>
      <c r="H59" s="21" t="str">
        <f t="shared" ca="1" si="10"/>
        <v>Not Competent</v>
      </c>
      <c r="I59" s="16"/>
    </row>
    <row r="60" spans="1:9" ht="15" customHeight="1" x14ac:dyDescent="0.35">
      <c r="A60" s="61" t="s">
        <v>108</v>
      </c>
      <c r="B60" s="68"/>
      <c r="C60" s="40"/>
      <c r="D60" s="21"/>
      <c r="E60" s="21"/>
      <c r="F60" s="41">
        <f t="shared" si="9"/>
        <v>366</v>
      </c>
      <c r="G60" s="36">
        <f t="shared" ca="1" si="7"/>
        <v>33</v>
      </c>
      <c r="H60" s="21" t="str">
        <f t="shared" ca="1" si="10"/>
        <v>Not Competent</v>
      </c>
      <c r="I60" s="16"/>
    </row>
    <row r="61" spans="1:9" ht="15" customHeight="1" x14ac:dyDescent="0.35">
      <c r="A61" s="61" t="s">
        <v>109</v>
      </c>
      <c r="B61" s="68"/>
      <c r="C61" s="40"/>
      <c r="D61" s="21"/>
      <c r="E61" s="21"/>
      <c r="F61" s="41">
        <f t="shared" si="9"/>
        <v>366</v>
      </c>
      <c r="G61" s="36">
        <f t="shared" ca="1" si="7"/>
        <v>33</v>
      </c>
      <c r="H61" s="21" t="str">
        <f t="shared" ca="1" si="10"/>
        <v>Not Competent</v>
      </c>
      <c r="I61" s="16"/>
    </row>
    <row r="62" spans="1:9" ht="15" customHeight="1" x14ac:dyDescent="0.35">
      <c r="A62" s="61" t="s">
        <v>110</v>
      </c>
      <c r="B62" s="68"/>
      <c r="C62" s="40"/>
      <c r="D62" s="21"/>
      <c r="E62" s="21"/>
      <c r="F62" s="41">
        <f t="shared" si="9"/>
        <v>366</v>
      </c>
      <c r="G62" s="36">
        <f t="shared" ca="1" si="7"/>
        <v>33</v>
      </c>
      <c r="H62" s="21" t="str">
        <f t="shared" ca="1" si="10"/>
        <v>Not Competent</v>
      </c>
      <c r="I62" s="16"/>
    </row>
    <row r="63" spans="1:9" ht="15" customHeight="1" x14ac:dyDescent="0.35">
      <c r="A63" s="70" t="s">
        <v>111</v>
      </c>
      <c r="B63" s="74"/>
      <c r="C63" s="74"/>
      <c r="D63" s="74"/>
      <c r="E63" s="74"/>
      <c r="F63" s="74"/>
      <c r="G63" s="74"/>
      <c r="H63" s="71"/>
      <c r="I63" s="16"/>
    </row>
    <row r="64" spans="1:9" ht="15" customHeight="1" x14ac:dyDescent="0.35">
      <c r="A64" s="61" t="s">
        <v>112</v>
      </c>
      <c r="B64" s="68"/>
      <c r="C64" s="40"/>
      <c r="D64" s="21"/>
      <c r="E64" s="21"/>
      <c r="F64" s="41">
        <f t="shared" ref="F64:F69" si="11">DATE(YEAR(C64)+1,MONTH(C64),DAY(C64))</f>
        <v>366</v>
      </c>
      <c r="G64" s="36">
        <f t="shared" ca="1" si="7"/>
        <v>33</v>
      </c>
      <c r="H64" s="21" t="str">
        <f t="shared" ref="H64:H69" ca="1" si="12">IF(D64="Not Authorised","Not Competent",IF(F64&gt;TODAY(),"Assessed as Competent","Not Competent"))</f>
        <v>Not Competent</v>
      </c>
      <c r="I64" s="16"/>
    </row>
    <row r="65" spans="1:9" ht="15" customHeight="1" x14ac:dyDescent="0.35">
      <c r="A65" s="61" t="s">
        <v>113</v>
      </c>
      <c r="B65" s="68"/>
      <c r="C65" s="40"/>
      <c r="D65" s="21"/>
      <c r="E65" s="21"/>
      <c r="F65" s="41">
        <f t="shared" si="11"/>
        <v>366</v>
      </c>
      <c r="G65" s="36">
        <f t="shared" ca="1" si="7"/>
        <v>33</v>
      </c>
      <c r="H65" s="21" t="str">
        <f t="shared" ca="1" si="12"/>
        <v>Not Competent</v>
      </c>
      <c r="I65" s="16"/>
    </row>
    <row r="66" spans="1:9" ht="15" customHeight="1" x14ac:dyDescent="0.35">
      <c r="A66" s="61" t="s">
        <v>114</v>
      </c>
      <c r="B66" s="68"/>
      <c r="C66" s="40"/>
      <c r="D66" s="21"/>
      <c r="E66" s="21"/>
      <c r="F66" s="41">
        <f t="shared" si="11"/>
        <v>366</v>
      </c>
      <c r="G66" s="36">
        <f t="shared" ca="1" si="7"/>
        <v>33</v>
      </c>
      <c r="H66" s="21" t="str">
        <f t="shared" ca="1" si="12"/>
        <v>Not Competent</v>
      </c>
      <c r="I66" s="16"/>
    </row>
    <row r="67" spans="1:9" ht="15" customHeight="1" x14ac:dyDescent="0.35">
      <c r="A67" s="61" t="s">
        <v>115</v>
      </c>
      <c r="B67" s="68"/>
      <c r="C67" s="40"/>
      <c r="D67" s="21"/>
      <c r="E67" s="21"/>
      <c r="F67" s="41">
        <f t="shared" si="11"/>
        <v>366</v>
      </c>
      <c r="G67" s="36">
        <f t="shared" ca="1" si="7"/>
        <v>33</v>
      </c>
      <c r="H67" s="21" t="str">
        <f t="shared" ca="1" si="12"/>
        <v>Not Competent</v>
      </c>
      <c r="I67" s="16"/>
    </row>
    <row r="68" spans="1:9" ht="15" customHeight="1" x14ac:dyDescent="0.35">
      <c r="A68" s="61" t="s">
        <v>116</v>
      </c>
      <c r="B68" s="68"/>
      <c r="C68" s="40"/>
      <c r="D68" s="21"/>
      <c r="E68" s="21"/>
      <c r="F68" s="41">
        <f t="shared" si="11"/>
        <v>366</v>
      </c>
      <c r="G68" s="36">
        <f t="shared" ca="1" si="7"/>
        <v>33</v>
      </c>
      <c r="H68" s="21" t="str">
        <f t="shared" ca="1" si="12"/>
        <v>Not Competent</v>
      </c>
      <c r="I68" s="16"/>
    </row>
    <row r="69" spans="1:9" ht="15" customHeight="1" x14ac:dyDescent="0.35">
      <c r="A69" s="61" t="s">
        <v>117</v>
      </c>
      <c r="B69" s="68"/>
      <c r="C69" s="40"/>
      <c r="D69" s="21"/>
      <c r="E69" s="21"/>
      <c r="F69" s="41">
        <f t="shared" si="11"/>
        <v>366</v>
      </c>
      <c r="G69" s="36">
        <f t="shared" ca="1" si="7"/>
        <v>33</v>
      </c>
      <c r="H69" s="21" t="str">
        <f t="shared" ca="1" si="12"/>
        <v>Not Competent</v>
      </c>
      <c r="I69" s="16"/>
    </row>
    <row r="70" spans="1:9" ht="15" customHeight="1" x14ac:dyDescent="0.35">
      <c r="A70" s="70" t="s">
        <v>118</v>
      </c>
      <c r="B70" s="74"/>
      <c r="C70" s="74"/>
      <c r="D70" s="74"/>
      <c r="E70" s="74"/>
      <c r="F70" s="74"/>
      <c r="G70" s="74"/>
      <c r="H70" s="71"/>
      <c r="I70" s="16"/>
    </row>
    <row r="71" spans="1:9" ht="15" customHeight="1" x14ac:dyDescent="0.35">
      <c r="A71" s="61" t="s">
        <v>119</v>
      </c>
      <c r="B71" s="68"/>
      <c r="C71" s="40"/>
      <c r="D71" s="21"/>
      <c r="E71" s="21"/>
      <c r="F71" s="41">
        <f t="shared" ref="F71:F76" si="13">DATE(YEAR(C71)+1,MONTH(C71),DAY(C71))</f>
        <v>366</v>
      </c>
      <c r="G71" s="36">
        <f t="shared" ca="1" si="7"/>
        <v>33</v>
      </c>
      <c r="H71" s="21" t="str">
        <f t="shared" ref="H71:H76" ca="1" si="14">IF(D71="Not Authorised","Not Competent",IF(F71&gt;TODAY(),"Assessed as Competent","Not Competent"))</f>
        <v>Not Competent</v>
      </c>
      <c r="I71" s="16"/>
    </row>
    <row r="72" spans="1:9" ht="15" customHeight="1" x14ac:dyDescent="0.35">
      <c r="A72" s="61" t="s">
        <v>120</v>
      </c>
      <c r="B72" s="68"/>
      <c r="C72" s="40"/>
      <c r="D72" s="21"/>
      <c r="E72" s="21"/>
      <c r="F72" s="41">
        <f t="shared" si="13"/>
        <v>366</v>
      </c>
      <c r="G72" s="36">
        <f t="shared" ca="1" si="7"/>
        <v>33</v>
      </c>
      <c r="H72" s="21" t="str">
        <f t="shared" ca="1" si="14"/>
        <v>Not Competent</v>
      </c>
      <c r="I72" s="16"/>
    </row>
    <row r="73" spans="1:9" ht="15" customHeight="1" x14ac:dyDescent="0.35">
      <c r="A73" s="61" t="s">
        <v>121</v>
      </c>
      <c r="B73" s="68"/>
      <c r="C73" s="40"/>
      <c r="D73" s="21"/>
      <c r="E73" s="21"/>
      <c r="F73" s="41">
        <f t="shared" si="13"/>
        <v>366</v>
      </c>
      <c r="G73" s="36">
        <f t="shared" ca="1" si="7"/>
        <v>33</v>
      </c>
      <c r="H73" s="21" t="str">
        <f t="shared" ca="1" si="14"/>
        <v>Not Competent</v>
      </c>
      <c r="I73" s="16"/>
    </row>
    <row r="74" spans="1:9" ht="15" customHeight="1" x14ac:dyDescent="0.35">
      <c r="A74" s="61" t="s">
        <v>122</v>
      </c>
      <c r="B74" s="68"/>
      <c r="C74" s="40"/>
      <c r="D74" s="21"/>
      <c r="E74" s="21"/>
      <c r="F74" s="41">
        <f t="shared" si="13"/>
        <v>366</v>
      </c>
      <c r="G74" s="36">
        <f t="shared" ca="1" si="7"/>
        <v>33</v>
      </c>
      <c r="H74" s="21" t="str">
        <f t="shared" ca="1" si="14"/>
        <v>Not Competent</v>
      </c>
      <c r="I74" s="16"/>
    </row>
    <row r="75" spans="1:9" ht="15" customHeight="1" x14ac:dyDescent="0.35">
      <c r="A75" s="61" t="s">
        <v>123</v>
      </c>
      <c r="B75" s="68"/>
      <c r="C75" s="40"/>
      <c r="D75" s="21"/>
      <c r="E75" s="21"/>
      <c r="F75" s="41">
        <f t="shared" si="13"/>
        <v>366</v>
      </c>
      <c r="G75" s="36">
        <f t="shared" ca="1" si="7"/>
        <v>33</v>
      </c>
      <c r="H75" s="21" t="str">
        <f t="shared" ca="1" si="14"/>
        <v>Not Competent</v>
      </c>
      <c r="I75" s="16"/>
    </row>
    <row r="76" spans="1:9" ht="15" customHeight="1" x14ac:dyDescent="0.35">
      <c r="A76" s="61" t="s">
        <v>124</v>
      </c>
      <c r="B76" s="68"/>
      <c r="C76" s="40"/>
      <c r="D76" s="21"/>
      <c r="E76" s="21"/>
      <c r="F76" s="41">
        <f t="shared" si="13"/>
        <v>366</v>
      </c>
      <c r="G76" s="36">
        <f t="shared" ca="1" si="7"/>
        <v>33</v>
      </c>
      <c r="H76" s="21" t="str">
        <f t="shared" ca="1" si="14"/>
        <v>Not Competent</v>
      </c>
      <c r="I76" s="16"/>
    </row>
    <row r="77" spans="1:9" ht="26" x14ac:dyDescent="0.35">
      <c r="A77" s="69" t="s">
        <v>125</v>
      </c>
      <c r="B77" s="69"/>
      <c r="C77" s="17" t="s">
        <v>46</v>
      </c>
      <c r="D77" s="17" t="s">
        <v>47</v>
      </c>
      <c r="E77" s="17"/>
      <c r="F77" s="17" t="s">
        <v>49</v>
      </c>
      <c r="G77" s="70" t="s">
        <v>50</v>
      </c>
      <c r="H77" s="71"/>
      <c r="I77" s="16"/>
    </row>
    <row r="78" spans="1:9" ht="15" customHeight="1" x14ac:dyDescent="0.35">
      <c r="A78" s="70" t="s">
        <v>126</v>
      </c>
      <c r="B78" s="74"/>
      <c r="C78" s="74"/>
      <c r="D78" s="74"/>
      <c r="E78" s="74"/>
      <c r="F78" s="74"/>
      <c r="G78" s="74"/>
      <c r="H78" s="71"/>
      <c r="I78" s="16"/>
    </row>
    <row r="79" spans="1:9" ht="15" customHeight="1" x14ac:dyDescent="0.35">
      <c r="A79" s="61" t="s">
        <v>127</v>
      </c>
      <c r="B79" s="68"/>
      <c r="C79" s="40"/>
      <c r="D79" s="21"/>
      <c r="E79" s="21"/>
      <c r="F79" s="41">
        <f t="shared" ref="F79:F86" si="15">DATE(YEAR(C79)+1,MONTH(C79),DAY(C79))</f>
        <v>366</v>
      </c>
      <c r="G79" s="36">
        <f t="shared" ref="G79:G86" ca="1" si="16">IF(H79="Assessed as Competent (RDR)",99,IF(H79="Assessed as Competent",99,IF(H79="NA",99,IF(H79="Not Competent",33))))</f>
        <v>33</v>
      </c>
      <c r="H79" s="21" t="str">
        <f t="shared" ref="H79:H86" ca="1" si="17">IF(D79="Not Authorised","Not Competent",IF(F79&gt;TODAY(),"Assessed as Competent","Not Competent"))</f>
        <v>Not Competent</v>
      </c>
      <c r="I79" s="16"/>
    </row>
    <row r="80" spans="1:9" ht="15" customHeight="1" x14ac:dyDescent="0.35">
      <c r="A80" s="61" t="s">
        <v>128</v>
      </c>
      <c r="B80" s="68"/>
      <c r="C80" s="40"/>
      <c r="D80" s="21"/>
      <c r="E80" s="21"/>
      <c r="F80" s="41">
        <f t="shared" si="15"/>
        <v>366</v>
      </c>
      <c r="G80" s="36">
        <f t="shared" ca="1" si="16"/>
        <v>33</v>
      </c>
      <c r="H80" s="21" t="str">
        <f t="shared" ca="1" si="17"/>
        <v>Not Competent</v>
      </c>
      <c r="I80" s="16"/>
    </row>
    <row r="81" spans="1:9" ht="15" customHeight="1" x14ac:dyDescent="0.35">
      <c r="A81" s="61" t="s">
        <v>129</v>
      </c>
      <c r="B81" s="68"/>
      <c r="C81" s="40"/>
      <c r="D81" s="21"/>
      <c r="E81" s="21"/>
      <c r="F81" s="41">
        <f t="shared" si="15"/>
        <v>366</v>
      </c>
      <c r="G81" s="36">
        <f t="shared" ca="1" si="16"/>
        <v>33</v>
      </c>
      <c r="H81" s="21" t="str">
        <f t="shared" ca="1" si="17"/>
        <v>Not Competent</v>
      </c>
      <c r="I81" s="16"/>
    </row>
    <row r="82" spans="1:9" ht="15" customHeight="1" x14ac:dyDescent="0.35">
      <c r="A82" s="61" t="s">
        <v>130</v>
      </c>
      <c r="B82" s="68"/>
      <c r="C82" s="40"/>
      <c r="D82" s="21"/>
      <c r="E82" s="21"/>
      <c r="F82" s="41">
        <f t="shared" si="15"/>
        <v>366</v>
      </c>
      <c r="G82" s="36">
        <f t="shared" ca="1" si="16"/>
        <v>33</v>
      </c>
      <c r="H82" s="21" t="str">
        <f t="shared" ca="1" si="17"/>
        <v>Not Competent</v>
      </c>
      <c r="I82" s="16"/>
    </row>
    <row r="83" spans="1:9" ht="15" customHeight="1" x14ac:dyDescent="0.35">
      <c r="A83" s="61" t="s">
        <v>131</v>
      </c>
      <c r="B83" s="68"/>
      <c r="C83" s="40"/>
      <c r="D83" s="21"/>
      <c r="E83" s="21"/>
      <c r="F83" s="41">
        <f t="shared" si="15"/>
        <v>366</v>
      </c>
      <c r="G83" s="36">
        <f t="shared" ca="1" si="16"/>
        <v>33</v>
      </c>
      <c r="H83" s="21" t="str">
        <f t="shared" ca="1" si="17"/>
        <v>Not Competent</v>
      </c>
      <c r="I83" s="16"/>
    </row>
    <row r="84" spans="1:9" ht="15" customHeight="1" x14ac:dyDescent="0.35">
      <c r="A84" s="61" t="s">
        <v>132</v>
      </c>
      <c r="B84" s="68"/>
      <c r="C84" s="40"/>
      <c r="D84" s="21"/>
      <c r="E84" s="21"/>
      <c r="F84" s="41">
        <f t="shared" si="15"/>
        <v>366</v>
      </c>
      <c r="G84" s="36">
        <f t="shared" ca="1" si="16"/>
        <v>33</v>
      </c>
      <c r="H84" s="21" t="str">
        <f t="shared" ca="1" si="17"/>
        <v>Not Competent</v>
      </c>
      <c r="I84" s="16"/>
    </row>
    <row r="85" spans="1:9" ht="15" customHeight="1" x14ac:dyDescent="0.35">
      <c r="A85" s="61" t="s">
        <v>133</v>
      </c>
      <c r="B85" s="68"/>
      <c r="C85" s="40"/>
      <c r="D85" s="21"/>
      <c r="E85" s="21"/>
      <c r="F85" s="41">
        <f t="shared" si="15"/>
        <v>366</v>
      </c>
      <c r="G85" s="36">
        <f t="shared" ca="1" si="16"/>
        <v>33</v>
      </c>
      <c r="H85" s="21" t="str">
        <f t="shared" ca="1" si="17"/>
        <v>Not Competent</v>
      </c>
      <c r="I85" s="16"/>
    </row>
    <row r="86" spans="1:9" ht="15" customHeight="1" x14ac:dyDescent="0.35">
      <c r="A86" s="61" t="s">
        <v>134</v>
      </c>
      <c r="B86" s="68"/>
      <c r="C86" s="40"/>
      <c r="D86" s="21"/>
      <c r="E86" s="21"/>
      <c r="F86" s="41">
        <f t="shared" si="15"/>
        <v>366</v>
      </c>
      <c r="G86" s="36">
        <f t="shared" ca="1" si="16"/>
        <v>33</v>
      </c>
      <c r="H86" s="21" t="str">
        <f t="shared" ca="1" si="17"/>
        <v>Not Competent</v>
      </c>
      <c r="I86" s="16"/>
    </row>
    <row r="87" spans="1:9" ht="15" customHeight="1" x14ac:dyDescent="0.35">
      <c r="A87" s="70" t="s">
        <v>135</v>
      </c>
      <c r="B87" s="74"/>
      <c r="C87" s="74"/>
      <c r="D87" s="74"/>
      <c r="E87" s="74"/>
      <c r="F87" s="74"/>
      <c r="G87" s="74"/>
      <c r="H87" s="71"/>
      <c r="I87" s="16"/>
    </row>
    <row r="88" spans="1:9" ht="15" customHeight="1" x14ac:dyDescent="0.35">
      <c r="A88" s="57" t="s">
        <v>136</v>
      </c>
      <c r="B88" s="57"/>
      <c r="C88" s="40"/>
      <c r="D88" s="21"/>
      <c r="E88" s="21"/>
      <c r="F88" s="41">
        <f t="shared" ref="F88:F94" si="18">DATE(YEAR(C88)+1,MONTH(C88),DAY(C88))</f>
        <v>366</v>
      </c>
      <c r="G88" s="36">
        <f t="shared" ref="G88:G94" ca="1" si="19">IF(H88="Assessed as Competent (RDR)",99,IF(H88="Assessed as Competent",99,IF(H88="NA",99,IF(H88="Not Competent",33))))</f>
        <v>33</v>
      </c>
      <c r="H88" s="21" t="str">
        <f t="shared" ref="H88:H94" ca="1" si="20">IF(D88="Not Authorised","Not Competent",IF(F88&gt;TODAY(),"Assessed as Competent","Not Competent"))</f>
        <v>Not Competent</v>
      </c>
      <c r="I88" s="16"/>
    </row>
    <row r="89" spans="1:9" ht="15" customHeight="1" x14ac:dyDescent="0.35">
      <c r="A89" s="57" t="s">
        <v>137</v>
      </c>
      <c r="B89" s="57"/>
      <c r="C89" s="40"/>
      <c r="D89" s="21"/>
      <c r="E89" s="21"/>
      <c r="F89" s="41">
        <f t="shared" si="18"/>
        <v>366</v>
      </c>
      <c r="G89" s="36">
        <f t="shared" ca="1" si="19"/>
        <v>33</v>
      </c>
      <c r="H89" s="21" t="str">
        <f t="shared" ca="1" si="20"/>
        <v>Not Competent</v>
      </c>
      <c r="I89" s="16"/>
    </row>
    <row r="90" spans="1:9" ht="15" customHeight="1" x14ac:dyDescent="0.35">
      <c r="A90" s="57" t="s">
        <v>138</v>
      </c>
      <c r="B90" s="57"/>
      <c r="C90" s="40"/>
      <c r="D90" s="21"/>
      <c r="E90" s="21"/>
      <c r="F90" s="41">
        <f t="shared" si="18"/>
        <v>366</v>
      </c>
      <c r="G90" s="36">
        <f t="shared" ca="1" si="19"/>
        <v>33</v>
      </c>
      <c r="H90" s="21" t="str">
        <f t="shared" ca="1" si="20"/>
        <v>Not Competent</v>
      </c>
      <c r="I90" s="16"/>
    </row>
    <row r="91" spans="1:9" ht="15" customHeight="1" x14ac:dyDescent="0.35">
      <c r="A91" s="61" t="s">
        <v>139</v>
      </c>
      <c r="B91" s="68"/>
      <c r="C91" s="40"/>
      <c r="D91" s="21"/>
      <c r="E91" s="21"/>
      <c r="F91" s="41">
        <f t="shared" si="18"/>
        <v>366</v>
      </c>
      <c r="G91" s="36">
        <f t="shared" ca="1" si="19"/>
        <v>33</v>
      </c>
      <c r="H91" s="21" t="str">
        <f t="shared" ca="1" si="20"/>
        <v>Not Competent</v>
      </c>
      <c r="I91" s="16"/>
    </row>
    <row r="92" spans="1:9" ht="15" customHeight="1" x14ac:dyDescent="0.35">
      <c r="A92" s="61" t="s">
        <v>140</v>
      </c>
      <c r="B92" s="68"/>
      <c r="C92" s="40"/>
      <c r="D92" s="21"/>
      <c r="E92" s="21"/>
      <c r="F92" s="41">
        <f t="shared" si="18"/>
        <v>366</v>
      </c>
      <c r="G92" s="36">
        <f t="shared" ca="1" si="19"/>
        <v>33</v>
      </c>
      <c r="H92" s="21" t="str">
        <f t="shared" ca="1" si="20"/>
        <v>Not Competent</v>
      </c>
      <c r="I92" s="16"/>
    </row>
    <row r="93" spans="1:9" ht="15" customHeight="1" x14ac:dyDescent="0.35">
      <c r="A93" s="61" t="s">
        <v>141</v>
      </c>
      <c r="B93" s="68"/>
      <c r="C93" s="40"/>
      <c r="D93" s="21"/>
      <c r="E93" s="21"/>
      <c r="F93" s="41">
        <f t="shared" si="18"/>
        <v>366</v>
      </c>
      <c r="G93" s="36">
        <f t="shared" ca="1" si="19"/>
        <v>33</v>
      </c>
      <c r="H93" s="21" t="str">
        <f t="shared" ca="1" si="20"/>
        <v>Not Competent</v>
      </c>
      <c r="I93" s="16"/>
    </row>
    <row r="94" spans="1:9" ht="15" customHeight="1" x14ac:dyDescent="0.35">
      <c r="A94" s="61" t="s">
        <v>142</v>
      </c>
      <c r="B94" s="68"/>
      <c r="C94" s="40"/>
      <c r="D94" s="21"/>
      <c r="E94" s="21"/>
      <c r="F94" s="41">
        <f t="shared" si="18"/>
        <v>366</v>
      </c>
      <c r="G94" s="36">
        <f t="shared" ca="1" si="19"/>
        <v>33</v>
      </c>
      <c r="H94" s="21" t="str">
        <f t="shared" ca="1" si="20"/>
        <v>Not Competent</v>
      </c>
      <c r="I94" s="16"/>
    </row>
    <row r="95" spans="1:9" x14ac:dyDescent="0.35">
      <c r="B95" s="43"/>
      <c r="C95" s="44"/>
      <c r="D95" s="43"/>
      <c r="E95" s="43"/>
      <c r="F95" s="43"/>
      <c r="G95" s="43"/>
      <c r="H95" s="16"/>
      <c r="I95" s="16"/>
    </row>
    <row r="96" spans="1:9" x14ac:dyDescent="0.35">
      <c r="B96" s="43"/>
      <c r="C96" s="44"/>
      <c r="D96" s="43"/>
      <c r="E96" s="43"/>
      <c r="F96" s="43"/>
      <c r="G96" s="43"/>
      <c r="H96" s="16"/>
      <c r="I96" s="16"/>
    </row>
    <row r="97" spans="1:24" ht="20.149999999999999" customHeight="1" x14ac:dyDescent="0.35">
      <c r="A97" s="75" t="s">
        <v>143</v>
      </c>
      <c r="B97" s="76"/>
      <c r="C97" s="76"/>
      <c r="D97" s="76"/>
      <c r="E97" s="76"/>
      <c r="F97" s="76"/>
      <c r="G97" s="76"/>
      <c r="H97" s="77"/>
      <c r="I97" s="16"/>
    </row>
    <row r="98" spans="1:24" ht="26" x14ac:dyDescent="0.35">
      <c r="A98" s="69" t="s">
        <v>144</v>
      </c>
      <c r="B98" s="69"/>
      <c r="C98" s="17" t="s">
        <v>46</v>
      </c>
      <c r="D98" s="17" t="s">
        <v>47</v>
      </c>
      <c r="E98" s="17"/>
      <c r="F98" s="17" t="s">
        <v>49</v>
      </c>
      <c r="G98" s="70" t="s">
        <v>50</v>
      </c>
      <c r="H98" s="71"/>
      <c r="I98" s="16"/>
    </row>
    <row r="99" spans="1:24" x14ac:dyDescent="0.35">
      <c r="A99" s="70" t="s">
        <v>145</v>
      </c>
      <c r="B99" s="74"/>
      <c r="C99" s="74"/>
      <c r="D99" s="74"/>
      <c r="E99" s="74"/>
      <c r="F99" s="74"/>
      <c r="G99" s="74"/>
      <c r="H99" s="71"/>
      <c r="I99" s="16"/>
    </row>
    <row r="100" spans="1:24" x14ac:dyDescent="0.35">
      <c r="A100" s="61" t="s">
        <v>146</v>
      </c>
      <c r="B100" s="68"/>
      <c r="C100" s="40"/>
      <c r="D100" s="21"/>
      <c r="E100" s="21"/>
      <c r="F100" s="41">
        <f>DATE(YEAR(C100)+1,MONTH(C100),DAY(C100))</f>
        <v>366</v>
      </c>
      <c r="G100" s="36">
        <f t="shared" ref="G100:G135" ca="1" si="21">IF(H100="Assessed as Competent (RDR)",99,IF(H100="Assessed as Competent",99,IF(H100="NA",99,IF(H100="Not Competent",33))))</f>
        <v>33</v>
      </c>
      <c r="H100" s="21" t="str">
        <f ca="1">IF(D100="Not Authorised","Not Competent",IF(F100&gt;TODAY(),"Assessed as Competent","Not Competent"))</f>
        <v>Not Competent</v>
      </c>
      <c r="I100" s="16"/>
      <c r="X100" s="27"/>
    </row>
    <row r="101" spans="1:24" x14ac:dyDescent="0.35">
      <c r="A101" s="57" t="s">
        <v>147</v>
      </c>
      <c r="B101" s="57"/>
      <c r="C101" s="40"/>
      <c r="D101" s="21"/>
      <c r="E101" s="21"/>
      <c r="F101" s="41">
        <f t="shared" ref="F101:F135" si="22">DATE(YEAR(C101)+1,MONTH(C101),DAY(C101))</f>
        <v>366</v>
      </c>
      <c r="G101" s="36">
        <f t="shared" ca="1" si="21"/>
        <v>33</v>
      </c>
      <c r="H101" s="21" t="str">
        <f ca="1">IF(D101="Not Authorised","Not Competent",IF(F101&gt;TODAY(),"Assessed as Competent","Not Competent"))</f>
        <v>Not Competent</v>
      </c>
      <c r="I101" s="16"/>
      <c r="X101" s="27"/>
    </row>
    <row r="102" spans="1:24" x14ac:dyDescent="0.35">
      <c r="A102" s="57" t="s">
        <v>148</v>
      </c>
      <c r="B102" s="57"/>
      <c r="C102" s="40"/>
      <c r="D102" s="21"/>
      <c r="E102" s="21"/>
      <c r="F102" s="41">
        <f t="shared" si="22"/>
        <v>366</v>
      </c>
      <c r="G102" s="36">
        <f t="shared" ca="1" si="21"/>
        <v>33</v>
      </c>
      <c r="H102" s="21" t="str">
        <f ca="1">IF(D102="Not Authorised","Not Competent",IF(F102&gt;TODAY(),"Assessed as Competent","Not Competent"))</f>
        <v>Not Competent</v>
      </c>
      <c r="I102" s="16"/>
      <c r="X102" s="27"/>
    </row>
    <row r="103" spans="1:24" x14ac:dyDescent="0.35">
      <c r="A103" s="57" t="s">
        <v>149</v>
      </c>
      <c r="B103" s="57"/>
      <c r="C103" s="40"/>
      <c r="D103" s="21"/>
      <c r="E103" s="21"/>
      <c r="F103" s="41">
        <f t="shared" si="22"/>
        <v>366</v>
      </c>
      <c r="G103" s="36">
        <f t="shared" ca="1" si="21"/>
        <v>33</v>
      </c>
      <c r="H103" s="21" t="str">
        <f ca="1">IF(D103="Not Authorised","Not Competent",IF(F103&gt;TODAY(),"Assessed as Competent","Not Competent"))</f>
        <v>Not Competent</v>
      </c>
      <c r="I103" s="16"/>
      <c r="X103" s="27"/>
    </row>
    <row r="104" spans="1:24" x14ac:dyDescent="0.35">
      <c r="A104" s="70" t="s">
        <v>150</v>
      </c>
      <c r="B104" s="74"/>
      <c r="C104" s="74"/>
      <c r="D104" s="74"/>
      <c r="E104" s="74"/>
      <c r="F104" s="74"/>
      <c r="G104" s="74"/>
      <c r="H104" s="71"/>
      <c r="I104" s="16"/>
      <c r="X104" s="27"/>
    </row>
    <row r="105" spans="1:24" x14ac:dyDescent="0.35">
      <c r="A105" s="61" t="s">
        <v>151</v>
      </c>
      <c r="B105" s="68"/>
      <c r="C105" s="40"/>
      <c r="D105" s="28"/>
      <c r="E105" s="28"/>
      <c r="F105" s="41">
        <f t="shared" si="22"/>
        <v>366</v>
      </c>
      <c r="G105" s="24">
        <f t="shared" ca="1" si="21"/>
        <v>33</v>
      </c>
      <c r="H105" s="28" t="str">
        <f ca="1">IF(D105="Not Authorised","Not Competent",IF(F105&gt;TODAY(),"Assessed as Competent","Not Competent"))</f>
        <v>Not Competent</v>
      </c>
      <c r="I105" s="16"/>
      <c r="X105" s="27"/>
    </row>
    <row r="106" spans="1:24" x14ac:dyDescent="0.35">
      <c r="A106" s="57" t="s">
        <v>152</v>
      </c>
      <c r="B106" s="57"/>
      <c r="C106" s="40"/>
      <c r="D106" s="28"/>
      <c r="E106" s="28"/>
      <c r="F106" s="41">
        <f t="shared" si="22"/>
        <v>366</v>
      </c>
      <c r="G106" s="24">
        <f t="shared" ca="1" si="21"/>
        <v>33</v>
      </c>
      <c r="H106" s="28" t="str">
        <f t="shared" ref="H106:H135" ca="1" si="23">IF(D106="Not Authorised","Not Competent",IF(F106&gt;TODAY(),"Assessed as Competent","Not Competent"))</f>
        <v>Not Competent</v>
      </c>
      <c r="I106" s="16"/>
      <c r="X106" s="27"/>
    </row>
    <row r="107" spans="1:24" x14ac:dyDescent="0.35">
      <c r="A107" s="57" t="s">
        <v>153</v>
      </c>
      <c r="B107" s="57"/>
      <c r="C107" s="40"/>
      <c r="D107" s="28"/>
      <c r="E107" s="28"/>
      <c r="F107" s="41">
        <f t="shared" si="22"/>
        <v>366</v>
      </c>
      <c r="G107" s="24">
        <f t="shared" ca="1" si="21"/>
        <v>33</v>
      </c>
      <c r="H107" s="28" t="str">
        <f t="shared" ca="1" si="23"/>
        <v>Not Competent</v>
      </c>
      <c r="I107" s="16"/>
      <c r="X107" s="27"/>
    </row>
    <row r="108" spans="1:24" x14ac:dyDescent="0.35">
      <c r="A108" s="57" t="s">
        <v>154</v>
      </c>
      <c r="B108" s="57"/>
      <c r="C108" s="40"/>
      <c r="D108" s="28"/>
      <c r="E108" s="28"/>
      <c r="F108" s="41">
        <f t="shared" si="22"/>
        <v>366</v>
      </c>
      <c r="G108" s="24">
        <f t="shared" ca="1" si="21"/>
        <v>33</v>
      </c>
      <c r="H108" s="28" t="str">
        <f t="shared" ca="1" si="23"/>
        <v>Not Competent</v>
      </c>
      <c r="I108" s="16"/>
      <c r="X108" s="27"/>
    </row>
    <row r="109" spans="1:24" x14ac:dyDescent="0.35">
      <c r="A109" s="61" t="s">
        <v>155</v>
      </c>
      <c r="B109" s="68"/>
      <c r="C109" s="40"/>
      <c r="D109" s="28"/>
      <c r="E109" s="28"/>
      <c r="F109" s="41">
        <f t="shared" si="22"/>
        <v>366</v>
      </c>
      <c r="G109" s="24">
        <f t="shared" ca="1" si="21"/>
        <v>33</v>
      </c>
      <c r="H109" s="28" t="str">
        <f t="shared" ca="1" si="23"/>
        <v>Not Competent</v>
      </c>
      <c r="I109" s="16"/>
      <c r="X109" s="27"/>
    </row>
    <row r="110" spans="1:24" x14ac:dyDescent="0.35">
      <c r="A110" s="70" t="s">
        <v>156</v>
      </c>
      <c r="B110" s="74"/>
      <c r="C110" s="74"/>
      <c r="D110" s="74"/>
      <c r="E110" s="74"/>
      <c r="F110" s="74"/>
      <c r="G110" s="74"/>
      <c r="H110" s="71"/>
      <c r="I110" s="16"/>
      <c r="X110" s="27"/>
    </row>
    <row r="111" spans="1:24" x14ac:dyDescent="0.35">
      <c r="A111" s="57" t="s">
        <v>157</v>
      </c>
      <c r="B111" s="57"/>
      <c r="C111" s="40"/>
      <c r="D111" s="28"/>
      <c r="E111" s="28"/>
      <c r="F111" s="41">
        <f t="shared" si="22"/>
        <v>366</v>
      </c>
      <c r="G111" s="24">
        <f t="shared" ca="1" si="21"/>
        <v>33</v>
      </c>
      <c r="H111" s="28" t="str">
        <f t="shared" ca="1" si="23"/>
        <v>Not Competent</v>
      </c>
      <c r="I111" s="16"/>
      <c r="X111" s="27"/>
    </row>
    <row r="112" spans="1:24" x14ac:dyDescent="0.35">
      <c r="A112" s="57" t="s">
        <v>158</v>
      </c>
      <c r="B112" s="57"/>
      <c r="C112" s="40"/>
      <c r="D112" s="28"/>
      <c r="E112" s="28"/>
      <c r="F112" s="41">
        <f t="shared" si="22"/>
        <v>366</v>
      </c>
      <c r="G112" s="24">
        <f t="shared" ca="1" si="21"/>
        <v>33</v>
      </c>
      <c r="H112" s="28" t="str">
        <f t="shared" ca="1" si="23"/>
        <v>Not Competent</v>
      </c>
      <c r="I112" s="16"/>
      <c r="X112" s="27"/>
    </row>
    <row r="113" spans="1:24" x14ac:dyDescent="0.35">
      <c r="A113" s="61" t="s">
        <v>159</v>
      </c>
      <c r="B113" s="68"/>
      <c r="C113" s="40"/>
      <c r="D113" s="28"/>
      <c r="E113" s="28"/>
      <c r="F113" s="41">
        <f t="shared" si="22"/>
        <v>366</v>
      </c>
      <c r="G113" s="24">
        <f t="shared" ca="1" si="21"/>
        <v>33</v>
      </c>
      <c r="H113" s="28" t="str">
        <f t="shared" ca="1" si="23"/>
        <v>Not Competent</v>
      </c>
      <c r="I113" s="16"/>
      <c r="X113" s="27"/>
    </row>
    <row r="114" spans="1:24" x14ac:dyDescent="0.35">
      <c r="A114" s="70" t="s">
        <v>160</v>
      </c>
      <c r="B114" s="74"/>
      <c r="C114" s="74"/>
      <c r="D114" s="74"/>
      <c r="E114" s="74"/>
      <c r="F114" s="74"/>
      <c r="G114" s="74"/>
      <c r="H114" s="71"/>
      <c r="I114" s="16"/>
      <c r="X114" s="27"/>
    </row>
    <row r="115" spans="1:24" x14ac:dyDescent="0.35">
      <c r="A115" s="57" t="s">
        <v>161</v>
      </c>
      <c r="B115" s="57"/>
      <c r="C115" s="40"/>
      <c r="D115" s="28"/>
      <c r="E115" s="28"/>
      <c r="F115" s="41">
        <f t="shared" si="22"/>
        <v>366</v>
      </c>
      <c r="G115" s="24">
        <f t="shared" ca="1" si="21"/>
        <v>33</v>
      </c>
      <c r="H115" s="28" t="str">
        <f t="shared" ca="1" si="23"/>
        <v>Not Competent</v>
      </c>
      <c r="I115" s="16"/>
      <c r="X115" s="27"/>
    </row>
    <row r="116" spans="1:24" x14ac:dyDescent="0.35">
      <c r="A116" s="57" t="s">
        <v>162</v>
      </c>
      <c r="B116" s="57"/>
      <c r="C116" s="40"/>
      <c r="D116" s="28"/>
      <c r="E116" s="28"/>
      <c r="F116" s="41">
        <f t="shared" si="22"/>
        <v>366</v>
      </c>
      <c r="G116" s="24">
        <f t="shared" ca="1" si="21"/>
        <v>33</v>
      </c>
      <c r="H116" s="28" t="str">
        <f t="shared" ca="1" si="23"/>
        <v>Not Competent</v>
      </c>
      <c r="I116" s="16"/>
      <c r="X116" s="27"/>
    </row>
    <row r="117" spans="1:24" x14ac:dyDescent="0.35">
      <c r="A117" s="61" t="s">
        <v>163</v>
      </c>
      <c r="B117" s="68"/>
      <c r="C117" s="40"/>
      <c r="D117" s="28"/>
      <c r="E117" s="28"/>
      <c r="F117" s="41">
        <f t="shared" si="22"/>
        <v>366</v>
      </c>
      <c r="G117" s="24">
        <f t="shared" ca="1" si="21"/>
        <v>33</v>
      </c>
      <c r="H117" s="28" t="str">
        <f t="shared" ca="1" si="23"/>
        <v>Not Competent</v>
      </c>
      <c r="I117" s="16"/>
      <c r="X117" s="27"/>
    </row>
    <row r="118" spans="1:24" x14ac:dyDescent="0.35">
      <c r="A118" s="61" t="s">
        <v>164</v>
      </c>
      <c r="B118" s="68"/>
      <c r="C118" s="40"/>
      <c r="D118" s="28"/>
      <c r="E118" s="28"/>
      <c r="F118" s="41">
        <f t="shared" si="22"/>
        <v>366</v>
      </c>
      <c r="G118" s="24">
        <f t="shared" ca="1" si="21"/>
        <v>33</v>
      </c>
      <c r="H118" s="28" t="str">
        <f t="shared" ca="1" si="23"/>
        <v>Not Competent</v>
      </c>
      <c r="I118" s="16"/>
      <c r="X118" s="27"/>
    </row>
    <row r="119" spans="1:24" x14ac:dyDescent="0.35">
      <c r="A119" s="61" t="s">
        <v>165</v>
      </c>
      <c r="B119" s="68"/>
      <c r="C119" s="40"/>
      <c r="D119" s="28"/>
      <c r="E119" s="28"/>
      <c r="F119" s="41">
        <f t="shared" si="22"/>
        <v>366</v>
      </c>
      <c r="G119" s="24">
        <f t="shared" ca="1" si="21"/>
        <v>33</v>
      </c>
      <c r="H119" s="28" t="str">
        <f t="shared" ca="1" si="23"/>
        <v>Not Competent</v>
      </c>
      <c r="I119" s="16"/>
      <c r="X119" s="27"/>
    </row>
    <row r="120" spans="1:24" x14ac:dyDescent="0.35">
      <c r="A120" s="61" t="s">
        <v>166</v>
      </c>
      <c r="B120" s="68"/>
      <c r="C120" s="40"/>
      <c r="D120" s="28"/>
      <c r="E120" s="28"/>
      <c r="F120" s="41">
        <f t="shared" si="22"/>
        <v>366</v>
      </c>
      <c r="G120" s="24">
        <f t="shared" ca="1" si="21"/>
        <v>33</v>
      </c>
      <c r="H120" s="28" t="str">
        <f t="shared" ca="1" si="23"/>
        <v>Not Competent</v>
      </c>
      <c r="I120" s="16"/>
      <c r="X120" s="27"/>
    </row>
    <row r="121" spans="1:24" x14ac:dyDescent="0.35">
      <c r="A121" s="70" t="s">
        <v>167</v>
      </c>
      <c r="B121" s="74"/>
      <c r="C121" s="74"/>
      <c r="D121" s="74"/>
      <c r="E121" s="74"/>
      <c r="F121" s="74"/>
      <c r="G121" s="74"/>
      <c r="H121" s="71"/>
      <c r="I121" s="16"/>
      <c r="X121" s="27"/>
    </row>
    <row r="122" spans="1:24" x14ac:dyDescent="0.35">
      <c r="A122" s="61" t="s">
        <v>168</v>
      </c>
      <c r="B122" s="68"/>
      <c r="C122" s="40"/>
      <c r="D122" s="28"/>
      <c r="E122" s="28"/>
      <c r="F122" s="41">
        <f t="shared" si="22"/>
        <v>366</v>
      </c>
      <c r="G122" s="24">
        <f t="shared" ca="1" si="21"/>
        <v>33</v>
      </c>
      <c r="H122" s="28" t="str">
        <f t="shared" ca="1" si="23"/>
        <v>Not Competent</v>
      </c>
      <c r="I122" s="16"/>
      <c r="X122" s="27"/>
    </row>
    <row r="123" spans="1:24" x14ac:dyDescent="0.35">
      <c r="A123" s="61" t="s">
        <v>169</v>
      </c>
      <c r="B123" s="68"/>
      <c r="C123" s="40"/>
      <c r="D123" s="28"/>
      <c r="E123" s="28"/>
      <c r="F123" s="41">
        <f t="shared" si="22"/>
        <v>366</v>
      </c>
      <c r="G123" s="24">
        <f t="shared" ca="1" si="21"/>
        <v>33</v>
      </c>
      <c r="H123" s="28" t="str">
        <f t="shared" ca="1" si="23"/>
        <v>Not Competent</v>
      </c>
      <c r="I123" s="16"/>
      <c r="X123" s="27"/>
    </row>
    <row r="124" spans="1:24" x14ac:dyDescent="0.35">
      <c r="A124" s="61" t="s">
        <v>170</v>
      </c>
      <c r="B124" s="68"/>
      <c r="C124" s="40"/>
      <c r="D124" s="28"/>
      <c r="E124" s="28"/>
      <c r="F124" s="41">
        <f t="shared" si="22"/>
        <v>366</v>
      </c>
      <c r="G124" s="24">
        <f t="shared" ca="1" si="21"/>
        <v>33</v>
      </c>
      <c r="H124" s="28" t="str">
        <f t="shared" ca="1" si="23"/>
        <v>Not Competent</v>
      </c>
      <c r="I124" s="16"/>
      <c r="X124" s="27"/>
    </row>
    <row r="125" spans="1:24" x14ac:dyDescent="0.35">
      <c r="A125" s="61" t="s">
        <v>171</v>
      </c>
      <c r="B125" s="68"/>
      <c r="C125" s="40"/>
      <c r="D125" s="28"/>
      <c r="E125" s="28"/>
      <c r="F125" s="41">
        <f t="shared" si="22"/>
        <v>366</v>
      </c>
      <c r="G125" s="24">
        <f t="shared" ca="1" si="21"/>
        <v>33</v>
      </c>
      <c r="H125" s="28" t="str">
        <f t="shared" ca="1" si="23"/>
        <v>Not Competent</v>
      </c>
      <c r="I125" s="16"/>
      <c r="X125" s="27"/>
    </row>
    <row r="126" spans="1:24" x14ac:dyDescent="0.35">
      <c r="A126" s="70" t="s">
        <v>172</v>
      </c>
      <c r="B126" s="74"/>
      <c r="C126" s="74"/>
      <c r="D126" s="74"/>
      <c r="E126" s="74"/>
      <c r="F126" s="74"/>
      <c r="G126" s="74"/>
      <c r="H126" s="71"/>
      <c r="I126" s="16"/>
      <c r="X126" s="27"/>
    </row>
    <row r="127" spans="1:24" x14ac:dyDescent="0.35">
      <c r="A127" s="61" t="s">
        <v>173</v>
      </c>
      <c r="B127" s="68"/>
      <c r="C127" s="40"/>
      <c r="D127" s="28"/>
      <c r="E127" s="28"/>
      <c r="F127" s="41">
        <f t="shared" si="22"/>
        <v>366</v>
      </c>
      <c r="G127" s="24">
        <f t="shared" ca="1" si="21"/>
        <v>33</v>
      </c>
      <c r="H127" s="28" t="str">
        <f t="shared" ca="1" si="23"/>
        <v>Not Competent</v>
      </c>
      <c r="I127" s="16"/>
      <c r="X127" s="27"/>
    </row>
    <row r="128" spans="1:24" ht="26" x14ac:dyDescent="0.35">
      <c r="A128" s="69" t="s">
        <v>174</v>
      </c>
      <c r="B128" s="69"/>
      <c r="C128" s="17" t="s">
        <v>46</v>
      </c>
      <c r="D128" s="17" t="s">
        <v>47</v>
      </c>
      <c r="E128" s="17"/>
      <c r="F128" s="17" t="s">
        <v>49</v>
      </c>
      <c r="G128" s="70" t="s">
        <v>50</v>
      </c>
      <c r="H128" s="71"/>
      <c r="I128" s="16"/>
      <c r="X128" s="27"/>
    </row>
    <row r="129" spans="1:9" x14ac:dyDescent="0.35">
      <c r="A129" s="72" t="s">
        <v>175</v>
      </c>
      <c r="B129" s="73"/>
      <c r="C129" s="40"/>
      <c r="D129" s="33"/>
      <c r="E129" s="34"/>
      <c r="F129" s="41">
        <f t="shared" si="22"/>
        <v>366</v>
      </c>
      <c r="G129" s="24">
        <f t="shared" ca="1" si="21"/>
        <v>33</v>
      </c>
      <c r="H129" s="28" t="str">
        <f t="shared" ca="1" si="23"/>
        <v>Not Competent</v>
      </c>
      <c r="I129" s="16"/>
    </row>
    <row r="130" spans="1:9" x14ac:dyDescent="0.35">
      <c r="A130" s="65" t="s">
        <v>176</v>
      </c>
      <c r="B130" s="66"/>
      <c r="C130" s="40"/>
      <c r="D130" s="33"/>
      <c r="E130" s="34"/>
      <c r="F130" s="41">
        <f t="shared" si="22"/>
        <v>366</v>
      </c>
      <c r="G130" s="24">
        <f t="shared" ca="1" si="21"/>
        <v>33</v>
      </c>
      <c r="H130" s="28" t="str">
        <f t="shared" ca="1" si="23"/>
        <v>Not Competent</v>
      </c>
      <c r="I130" s="16"/>
    </row>
    <row r="131" spans="1:9" x14ac:dyDescent="0.35">
      <c r="A131" s="65" t="s">
        <v>177</v>
      </c>
      <c r="B131" s="66"/>
      <c r="C131" s="40"/>
      <c r="D131" s="33"/>
      <c r="E131" s="34"/>
      <c r="F131" s="41">
        <f t="shared" si="22"/>
        <v>366</v>
      </c>
      <c r="G131" s="24">
        <f t="shared" ca="1" si="21"/>
        <v>33</v>
      </c>
      <c r="H131" s="28" t="str">
        <f t="shared" ca="1" si="23"/>
        <v>Not Competent</v>
      </c>
      <c r="I131" s="16"/>
    </row>
    <row r="132" spans="1:9" x14ac:dyDescent="0.35">
      <c r="A132" s="65" t="s">
        <v>178</v>
      </c>
      <c r="B132" s="66"/>
      <c r="C132" s="40"/>
      <c r="D132" s="33"/>
      <c r="E132" s="34"/>
      <c r="F132" s="41">
        <f t="shared" si="22"/>
        <v>366</v>
      </c>
      <c r="G132" s="24">
        <f t="shared" ca="1" si="21"/>
        <v>33</v>
      </c>
      <c r="H132" s="28" t="str">
        <f t="shared" ca="1" si="23"/>
        <v>Not Competent</v>
      </c>
      <c r="I132" s="16"/>
    </row>
    <row r="133" spans="1:9" x14ac:dyDescent="0.35">
      <c r="A133" s="65" t="s">
        <v>179</v>
      </c>
      <c r="B133" s="66"/>
      <c r="C133" s="40"/>
      <c r="D133" s="33"/>
      <c r="E133" s="34"/>
      <c r="F133" s="41">
        <f t="shared" si="22"/>
        <v>366</v>
      </c>
      <c r="G133" s="24">
        <f t="shared" ca="1" si="21"/>
        <v>33</v>
      </c>
      <c r="H133" s="28" t="str">
        <f t="shared" ca="1" si="23"/>
        <v>Not Competent</v>
      </c>
      <c r="I133" s="16"/>
    </row>
    <row r="134" spans="1:9" x14ac:dyDescent="0.35">
      <c r="A134" s="65" t="s">
        <v>180</v>
      </c>
      <c r="B134" s="66"/>
      <c r="C134" s="40"/>
      <c r="D134" s="33"/>
      <c r="E134" s="34"/>
      <c r="F134" s="41">
        <f t="shared" si="22"/>
        <v>366</v>
      </c>
      <c r="G134" s="24">
        <f t="shared" ca="1" si="21"/>
        <v>33</v>
      </c>
      <c r="H134" s="28" t="str">
        <f t="shared" ca="1" si="23"/>
        <v>Not Competent</v>
      </c>
      <c r="I134" s="16"/>
    </row>
    <row r="135" spans="1:9" x14ac:dyDescent="0.35">
      <c r="A135" s="65" t="s">
        <v>181</v>
      </c>
      <c r="B135" s="66"/>
      <c r="C135" s="40"/>
      <c r="D135" s="33"/>
      <c r="E135" s="34"/>
      <c r="F135" s="41">
        <f t="shared" si="22"/>
        <v>366</v>
      </c>
      <c r="G135" s="24">
        <f t="shared" ca="1" si="21"/>
        <v>33</v>
      </c>
      <c r="H135" s="28" t="str">
        <f t="shared" ca="1" si="23"/>
        <v>Not Competent</v>
      </c>
      <c r="I135" s="16"/>
    </row>
    <row r="136" spans="1:9" x14ac:dyDescent="0.35">
      <c r="A136" s="67"/>
      <c r="B136" s="67"/>
      <c r="C136" s="27"/>
      <c r="D136" s="27"/>
      <c r="E136" s="27"/>
      <c r="F136" s="27"/>
      <c r="G136" s="27"/>
      <c r="H136" s="27"/>
      <c r="I136" s="27"/>
    </row>
    <row r="137" spans="1:9" x14ac:dyDescent="0.35">
      <c r="A137" s="45"/>
      <c r="B137" s="45"/>
      <c r="C137" s="27"/>
      <c r="D137" s="27"/>
      <c r="E137" s="27"/>
      <c r="F137" s="27"/>
      <c r="G137" s="27"/>
      <c r="H137" s="27"/>
      <c r="I137" s="27"/>
    </row>
    <row r="138" spans="1:9" ht="19.899999999999999" customHeight="1" x14ac:dyDescent="0.35">
      <c r="A138" s="58" t="s">
        <v>182</v>
      </c>
      <c r="B138" s="59"/>
      <c r="C138" s="59"/>
      <c r="D138" s="59"/>
      <c r="E138" s="59"/>
      <c r="F138" s="59"/>
      <c r="G138" s="59"/>
      <c r="H138" s="60"/>
    </row>
    <row r="139" spans="1:9" ht="26" x14ac:dyDescent="0.35">
      <c r="A139" s="56" t="s">
        <v>183</v>
      </c>
      <c r="B139" s="56"/>
      <c r="C139" s="47" t="s">
        <v>46</v>
      </c>
      <c r="D139" s="47" t="s">
        <v>47</v>
      </c>
      <c r="E139" s="47"/>
      <c r="F139" s="47" t="s">
        <v>49</v>
      </c>
      <c r="G139" s="46" t="s">
        <v>50</v>
      </c>
      <c r="H139" s="48"/>
    </row>
    <row r="140" spans="1:9" x14ac:dyDescent="0.35">
      <c r="A140" s="57" t="s">
        <v>184</v>
      </c>
      <c r="B140" s="57"/>
      <c r="C140" s="40"/>
      <c r="D140" s="21"/>
      <c r="E140" s="21"/>
      <c r="F140" s="41">
        <f>DATE(YEAR(C140)+1,MONTH(C140),DAY(C140))</f>
        <v>366</v>
      </c>
      <c r="G140" s="36">
        <f ca="1">IF(H140="Assessed as Competent (RDR)",99,IF(H140="Assessed as Competent",99,IF(H140="NA",99,IF(H140="Not Competent",33))))</f>
        <v>33</v>
      </c>
      <c r="H140" s="21" t="str">
        <f ca="1">IF(D140="Not Authorised","Not Competent",IF(F140&gt;TODAY(),"Assessed as Competent","Not Competent"))</f>
        <v>Not Competent</v>
      </c>
    </row>
    <row r="141" spans="1:9" x14ac:dyDescent="0.35">
      <c r="A141" s="57" t="s">
        <v>185</v>
      </c>
      <c r="B141" s="57"/>
      <c r="C141" s="40"/>
      <c r="D141" s="21"/>
      <c r="E141" s="21"/>
      <c r="F141" s="41">
        <f>DATE(YEAR(C141)+1,MONTH(C141),DAY(C141))</f>
        <v>366</v>
      </c>
      <c r="G141" s="36">
        <f ca="1">IF(H141="Assessed as Competent (RDR)",99,IF(H141="Assessed as Competent",99,IF(H141="NA",99,IF(H141="Not Competent",33))))</f>
        <v>33</v>
      </c>
      <c r="H141" s="21" t="str">
        <f ca="1">IF(D141="Not Authorised","Not Competent",IF(F141&gt;TODAY(),"Assessed as Competent","Not Competent"))</f>
        <v>Not Competent</v>
      </c>
    </row>
    <row r="142" spans="1:9" x14ac:dyDescent="0.35">
      <c r="A142" s="57" t="s">
        <v>186</v>
      </c>
      <c r="B142" s="57"/>
      <c r="C142" s="40"/>
      <c r="D142" s="21"/>
      <c r="E142" s="21"/>
      <c r="F142" s="41">
        <f>DATE(YEAR(C142)+1,MONTH(C142),DAY(C142))</f>
        <v>366</v>
      </c>
      <c r="G142" s="36">
        <f ca="1">IF(H142="Assessed as Competent (RDR)",99,IF(H142="Assessed as Competent",99,IF(H142="NA",99,IF(H142="Not Competent",33))))</f>
        <v>33</v>
      </c>
      <c r="H142" s="21" t="str">
        <f ca="1">IF(D142="Not Authorised","Not Competent",IF(F142&gt;TODAY(),"Assessed as Competent","Not Competent"))</f>
        <v>Not Competent</v>
      </c>
    </row>
    <row r="143" spans="1:9" x14ac:dyDescent="0.35">
      <c r="A143" s="57" t="s">
        <v>187</v>
      </c>
      <c r="B143" s="57"/>
      <c r="C143" s="40"/>
      <c r="D143" s="21"/>
      <c r="E143" s="21"/>
      <c r="F143" s="41">
        <f>DATE(YEAR(C143)+1,MONTH(C143),DAY(C143))</f>
        <v>366</v>
      </c>
      <c r="G143" s="36">
        <f ca="1">IF(H143="Assessed as Competent (RDR)",99,IF(H143="Assessed as Competent",99,IF(H143="NA",99,IF(H143="Not Competent",33))))</f>
        <v>33</v>
      </c>
      <c r="H143" s="21" t="str">
        <f ca="1">IF(D143="Not Authorised","Not Competent",IF(F143&gt;TODAY(),"Assessed as Competent","Not Competent"))</f>
        <v>Not Competent</v>
      </c>
    </row>
    <row r="144" spans="1:9" x14ac:dyDescent="0.35">
      <c r="A144" s="57" t="s">
        <v>188</v>
      </c>
      <c r="B144" s="57"/>
      <c r="C144" s="40"/>
      <c r="D144" s="21"/>
      <c r="E144" s="21"/>
      <c r="F144" s="41">
        <f>DATE(YEAR(C144)+1,MONTH(C144),DAY(C144))</f>
        <v>366</v>
      </c>
      <c r="G144" s="36">
        <f ca="1">IF(H144="Assessed as Competent (RDR)",99,IF(H144="Assessed as Competent",99,IF(H144="NA",99,IF(H144="Not Competent",33))))</f>
        <v>33</v>
      </c>
      <c r="H144" s="21" t="str">
        <f ca="1">IF(D144="Not Authorised","Not Competent",IF(F144&gt;TODAY(),"Assessed as Competent","Not Competent"))</f>
        <v>Not Competent</v>
      </c>
    </row>
    <row r="145" spans="1:8" x14ac:dyDescent="0.35">
      <c r="C145" s="49"/>
    </row>
    <row r="146" spans="1:8" x14ac:dyDescent="0.35">
      <c r="C146" s="50"/>
    </row>
    <row r="147" spans="1:8" x14ac:dyDescent="0.35">
      <c r="A147" s="58" t="s">
        <v>189</v>
      </c>
      <c r="B147" s="59"/>
      <c r="C147" s="59"/>
      <c r="D147" s="59"/>
      <c r="E147" s="59"/>
      <c r="F147" s="59"/>
      <c r="G147" s="59"/>
      <c r="H147" s="60"/>
    </row>
    <row r="148" spans="1:8" ht="26" x14ac:dyDescent="0.35">
      <c r="A148" s="56"/>
      <c r="B148" s="56"/>
      <c r="C148" s="47" t="s">
        <v>46</v>
      </c>
      <c r="D148" s="47" t="s">
        <v>47</v>
      </c>
      <c r="E148" s="47"/>
      <c r="F148" s="47" t="s">
        <v>49</v>
      </c>
      <c r="G148" s="46" t="s">
        <v>50</v>
      </c>
      <c r="H148" s="48"/>
    </row>
    <row r="149" spans="1:8" x14ac:dyDescent="0.35">
      <c r="A149" s="57" t="s">
        <v>190</v>
      </c>
      <c r="B149" s="57"/>
      <c r="C149" s="30"/>
      <c r="D149" s="21"/>
      <c r="E149" s="21"/>
      <c r="F149" s="41">
        <f>DATE(YEAR(C149)+1,MONTH(C149),DAY(C149))</f>
        <v>366</v>
      </c>
      <c r="G149" s="36">
        <f ca="1">IF(H149="Assessed as Competent (RDR)",99,IF(H149="Assessed as Competent",99,IF(H149="NA",99,IF(H149="Not Competent",33))))</f>
        <v>33</v>
      </c>
      <c r="H149" s="21" t="str">
        <f ca="1">IF(D149="Not Authorised","Not Competent",IF(F149&gt;TODAY(),"Assessed as Competent","Not Competent"))</f>
        <v>Not Competent</v>
      </c>
    </row>
    <row r="150" spans="1:8" x14ac:dyDescent="0.35">
      <c r="A150" s="57" t="s">
        <v>191</v>
      </c>
      <c r="B150" s="61"/>
      <c r="C150" s="32"/>
      <c r="D150" s="21"/>
      <c r="E150" s="21"/>
      <c r="F150" s="41">
        <f>DATE(YEAR(C150)+1,MONTH(C150),DAY(C150))</f>
        <v>366</v>
      </c>
      <c r="G150" s="36">
        <f ca="1">IF(H150="Assessed as Competent (RDR)",99,IF(H150="Assessed as Competent",99,IF(H150="NA",99,IF(H150="Not Competent",33))))</f>
        <v>33</v>
      </c>
      <c r="H150" s="21" t="str">
        <f ca="1">IF(D150="Not Authorised","Not Competent",IF(F150&gt;TODAY(),"Assessed as Competent","Not Competent"))</f>
        <v>Not Competent</v>
      </c>
    </row>
    <row r="151" spans="1:8" x14ac:dyDescent="0.35">
      <c r="C151" s="44"/>
    </row>
    <row r="152" spans="1:8" x14ac:dyDescent="0.35">
      <c r="C152" s="44"/>
    </row>
    <row r="153" spans="1:8" x14ac:dyDescent="0.35">
      <c r="A153" s="62" t="s">
        <v>192</v>
      </c>
      <c r="B153" s="63"/>
      <c r="C153" s="63"/>
      <c r="D153" s="63"/>
      <c r="E153" s="63"/>
      <c r="F153" s="63"/>
      <c r="G153" s="63"/>
      <c r="H153" s="64"/>
    </row>
    <row r="154" spans="1:8" ht="26" x14ac:dyDescent="0.35">
      <c r="A154" s="56"/>
      <c r="B154" s="56"/>
      <c r="C154" s="47" t="s">
        <v>46</v>
      </c>
      <c r="D154" s="47" t="s">
        <v>47</v>
      </c>
      <c r="E154" s="47"/>
      <c r="F154" s="47" t="s">
        <v>49</v>
      </c>
      <c r="G154" s="46" t="s">
        <v>50</v>
      </c>
      <c r="H154" s="48"/>
    </row>
    <row r="155" spans="1:8" x14ac:dyDescent="0.35">
      <c r="A155" s="57" t="s">
        <v>193</v>
      </c>
      <c r="B155" s="57"/>
      <c r="C155" s="40"/>
      <c r="D155" s="21"/>
      <c r="E155" s="21"/>
      <c r="F155" s="41">
        <f>DATE(YEAR(C155)+1,MONTH(C155),DAY(C155))</f>
        <v>366</v>
      </c>
      <c r="G155" s="36">
        <f t="shared" ref="G155:G161" ca="1" si="24">IF(H155="Assessed as Competent (RDR)",99,IF(H155="Assessed as Competent",99,IF(H155="NA",99,IF(H155="Not Competent",33))))</f>
        <v>33</v>
      </c>
      <c r="H155" s="21" t="str">
        <f t="shared" ref="H155:H161" ca="1" si="25">IF(D155="Not Authorised","Not Competent",IF(F155&gt;TODAY(),"Assessed as Competent","Not Competent"))</f>
        <v>Not Competent</v>
      </c>
    </row>
    <row r="156" spans="1:8" x14ac:dyDescent="0.35">
      <c r="A156" s="57" t="s">
        <v>194</v>
      </c>
      <c r="B156" s="57"/>
      <c r="C156" s="40"/>
      <c r="D156" s="21"/>
      <c r="E156" s="21"/>
      <c r="F156" s="41">
        <f t="shared" ref="F156:F161" si="26">DATE(YEAR(C156)+1,MONTH(C156),DAY(C156))</f>
        <v>366</v>
      </c>
      <c r="G156" s="36">
        <f t="shared" ca="1" si="24"/>
        <v>33</v>
      </c>
      <c r="H156" s="21" t="str">
        <f t="shared" ca="1" si="25"/>
        <v>Not Competent</v>
      </c>
    </row>
    <row r="157" spans="1:8" x14ac:dyDescent="0.35">
      <c r="A157" s="57" t="s">
        <v>195</v>
      </c>
      <c r="B157" s="57"/>
      <c r="C157" s="40"/>
      <c r="D157" s="21"/>
      <c r="E157" s="21"/>
      <c r="F157" s="41">
        <f t="shared" si="26"/>
        <v>366</v>
      </c>
      <c r="G157" s="36">
        <f t="shared" ca="1" si="24"/>
        <v>33</v>
      </c>
      <c r="H157" s="21" t="str">
        <f t="shared" ca="1" si="25"/>
        <v>Not Competent</v>
      </c>
    </row>
    <row r="158" spans="1:8" x14ac:dyDescent="0.35">
      <c r="A158" s="57" t="s">
        <v>196</v>
      </c>
      <c r="B158" s="57"/>
      <c r="C158" s="40"/>
      <c r="D158" s="21"/>
      <c r="E158" s="21"/>
      <c r="F158" s="41">
        <f t="shared" si="26"/>
        <v>366</v>
      </c>
      <c r="G158" s="36">
        <f t="shared" ca="1" si="24"/>
        <v>33</v>
      </c>
      <c r="H158" s="21" t="str">
        <f t="shared" ca="1" si="25"/>
        <v>Not Competent</v>
      </c>
    </row>
    <row r="159" spans="1:8" x14ac:dyDescent="0.35">
      <c r="A159" s="57" t="s">
        <v>197</v>
      </c>
      <c r="B159" s="57"/>
      <c r="C159" s="40"/>
      <c r="D159" s="21"/>
      <c r="E159" s="21"/>
      <c r="F159" s="41">
        <f t="shared" si="26"/>
        <v>366</v>
      </c>
      <c r="G159" s="36">
        <f t="shared" ca="1" si="24"/>
        <v>33</v>
      </c>
      <c r="H159" s="21" t="str">
        <f t="shared" ca="1" si="25"/>
        <v>Not Competent</v>
      </c>
    </row>
    <row r="160" spans="1:8" x14ac:dyDescent="0.35">
      <c r="A160" s="57" t="s">
        <v>198</v>
      </c>
      <c r="B160" s="57"/>
      <c r="C160" s="40"/>
      <c r="D160" s="21"/>
      <c r="E160" s="21"/>
      <c r="F160" s="41">
        <f t="shared" si="26"/>
        <v>366</v>
      </c>
      <c r="G160" s="36">
        <f t="shared" ca="1" si="24"/>
        <v>33</v>
      </c>
      <c r="H160" s="21" t="str">
        <f t="shared" ca="1" si="25"/>
        <v>Not Competent</v>
      </c>
    </row>
    <row r="161" spans="1:24" x14ac:dyDescent="0.35">
      <c r="A161" s="57" t="s">
        <v>199</v>
      </c>
      <c r="B161" s="57"/>
      <c r="C161" s="40"/>
      <c r="D161" s="21"/>
      <c r="E161" s="21"/>
      <c r="F161" s="41">
        <f t="shared" si="26"/>
        <v>366</v>
      </c>
      <c r="G161" s="36">
        <f t="shared" ca="1" si="24"/>
        <v>33</v>
      </c>
      <c r="H161" s="21" t="str">
        <f t="shared" ca="1" si="25"/>
        <v>Not Competent</v>
      </c>
    </row>
    <row r="164" spans="1:24" x14ac:dyDescent="0.35">
      <c r="A164" s="58" t="s">
        <v>200</v>
      </c>
      <c r="B164" s="59"/>
      <c r="C164" s="59"/>
      <c r="D164" s="59"/>
      <c r="E164" s="59"/>
      <c r="F164" s="59"/>
      <c r="G164" s="59"/>
      <c r="H164" s="60"/>
    </row>
    <row r="165" spans="1:24" ht="26" x14ac:dyDescent="0.35">
      <c r="A165" s="56" t="s">
        <v>201</v>
      </c>
      <c r="B165" s="56"/>
      <c r="C165" s="47" t="s">
        <v>46</v>
      </c>
      <c r="D165" s="47" t="s">
        <v>47</v>
      </c>
      <c r="E165" s="47"/>
      <c r="F165" s="47" t="s">
        <v>15</v>
      </c>
      <c r="G165" s="46" t="s">
        <v>50</v>
      </c>
      <c r="H165" s="48"/>
    </row>
    <row r="166" spans="1:24" ht="24" x14ac:dyDescent="0.35">
      <c r="A166" s="57" t="s">
        <v>202</v>
      </c>
      <c r="B166" s="57"/>
      <c r="C166" s="19"/>
      <c r="D166" s="21"/>
      <c r="E166" s="21"/>
      <c r="F166" s="41"/>
      <c r="G166" s="36">
        <f>IF(H166="Studying - Advice Allowed Under Supervision",99,IF(H166="Qualification Attained - Fully Competent",99,IF(H166="Studying - Not Competent to Advise",33)))</f>
        <v>99</v>
      </c>
      <c r="H166" s="21" t="s">
        <v>203</v>
      </c>
      <c r="X166" s="27" t="s">
        <v>204</v>
      </c>
    </row>
    <row r="167" spans="1:24" ht="15" customHeight="1" x14ac:dyDescent="0.35">
      <c r="A167" s="57"/>
      <c r="B167" s="57"/>
      <c r="C167" s="19"/>
      <c r="D167" s="21"/>
      <c r="E167" s="21"/>
      <c r="F167" s="41"/>
      <c r="G167" s="36" t="b">
        <f>IF(H167="Studying - Advice Allowed Under Supervision",99,IF(H167="Qualification Attained - Fully Competent",99,IF(H167="Studying - Not Competent to Advise",33)))</f>
        <v>0</v>
      </c>
      <c r="H167" s="21"/>
      <c r="X167" s="27" t="s">
        <v>203</v>
      </c>
    </row>
    <row r="168" spans="1:24" x14ac:dyDescent="0.35">
      <c r="A168" s="57"/>
      <c r="B168" s="57"/>
      <c r="C168" s="19"/>
      <c r="D168" s="21"/>
      <c r="E168" s="21"/>
      <c r="F168" s="41"/>
      <c r="G168" s="36" t="b">
        <f>IF(H168="Studying - Advice Allowed Under Supervision",99,IF(H168="Qualification Attained - Fully Competent",99,IF(H168="Studying - Not Competent to Advise",33)))</f>
        <v>0</v>
      </c>
      <c r="H168" s="21"/>
      <c r="X168" s="27" t="s">
        <v>205</v>
      </c>
    </row>
    <row r="169" spans="1:24" ht="26" x14ac:dyDescent="0.35">
      <c r="A169" s="56" t="s">
        <v>206</v>
      </c>
      <c r="B169" s="56"/>
      <c r="C169" s="47" t="s">
        <v>46</v>
      </c>
      <c r="D169" s="47" t="s">
        <v>47</v>
      </c>
      <c r="E169" s="47"/>
      <c r="F169" s="47" t="s">
        <v>15</v>
      </c>
      <c r="G169" s="46" t="s">
        <v>50</v>
      </c>
      <c r="H169" s="48"/>
    </row>
    <row r="170" spans="1:24" ht="24" x14ac:dyDescent="0.35">
      <c r="A170" s="57" t="s">
        <v>207</v>
      </c>
      <c r="B170" s="57"/>
      <c r="C170" s="19"/>
      <c r="D170" s="21"/>
      <c r="E170" s="21"/>
      <c r="F170" s="41"/>
      <c r="G170" s="36">
        <f>IF(H170="Learning - Advice Allowed Under Supervision",99,IF(H170="Learning Completed - Fully Competent",99,IF(H170="Learning - Not Competent to Advise",33)))</f>
        <v>99</v>
      </c>
      <c r="H170" s="21" t="s">
        <v>208</v>
      </c>
      <c r="X170" s="27" t="s">
        <v>209</v>
      </c>
    </row>
    <row r="171" spans="1:24" x14ac:dyDescent="0.35">
      <c r="A171" s="57" t="s">
        <v>210</v>
      </c>
      <c r="B171" s="57"/>
      <c r="C171" s="19"/>
      <c r="D171" s="21"/>
      <c r="E171" s="21"/>
      <c r="F171" s="41"/>
      <c r="G171" s="36" t="b">
        <f t="shared" ref="G171:G174" si="27">IF(H171="Learning - Advice Allowed Under Supervision",99,IF(H171="Learning Completed - Fully Competent",99,IF(H171="Learning - Not Competent to Advise",33)))</f>
        <v>0</v>
      </c>
      <c r="H171" s="21"/>
      <c r="X171" s="27" t="s">
        <v>208</v>
      </c>
    </row>
    <row r="172" spans="1:24" x14ac:dyDescent="0.35">
      <c r="A172" s="57"/>
      <c r="B172" s="57"/>
      <c r="C172" s="19"/>
      <c r="D172" s="21"/>
      <c r="E172" s="21"/>
      <c r="F172" s="41"/>
      <c r="G172" s="36" t="b">
        <f t="shared" si="27"/>
        <v>0</v>
      </c>
      <c r="H172" s="21"/>
      <c r="X172" s="27" t="s">
        <v>211</v>
      </c>
    </row>
    <row r="173" spans="1:24" x14ac:dyDescent="0.35">
      <c r="A173" s="57"/>
      <c r="B173" s="57"/>
      <c r="C173" s="19"/>
      <c r="D173" s="21"/>
      <c r="E173" s="21"/>
      <c r="F173" s="41"/>
      <c r="G173" s="36" t="b">
        <f t="shared" si="27"/>
        <v>0</v>
      </c>
      <c r="H173" s="21"/>
    </row>
    <row r="174" spans="1:24" x14ac:dyDescent="0.35">
      <c r="A174" s="57"/>
      <c r="B174" s="57"/>
      <c r="C174" s="19"/>
      <c r="D174" s="21"/>
      <c r="E174" s="21"/>
      <c r="F174" s="41"/>
      <c r="G174" s="36" t="b">
        <f t="shared" si="27"/>
        <v>0</v>
      </c>
      <c r="H174" s="21"/>
    </row>
    <row r="175" spans="1:24" x14ac:dyDescent="0.35">
      <c r="D175" s="16"/>
      <c r="E175" s="16"/>
      <c r="F175" s="16"/>
    </row>
  </sheetData>
  <mergeCells count="168">
    <mergeCell ref="A5:B5"/>
    <mergeCell ref="A6:B6"/>
    <mergeCell ref="A7:B7"/>
    <mergeCell ref="A8:B8"/>
    <mergeCell ref="A9:B9"/>
    <mergeCell ref="A10:H10"/>
    <mergeCell ref="A1:H1"/>
    <mergeCell ref="A2:H2"/>
    <mergeCell ref="A3:B3"/>
    <mergeCell ref="G3:H3"/>
    <mergeCell ref="A4:H4"/>
    <mergeCell ref="A18:B18"/>
    <mergeCell ref="A19:B19"/>
    <mergeCell ref="A20:H20"/>
    <mergeCell ref="A21:B21"/>
    <mergeCell ref="A22:B22"/>
    <mergeCell ref="A23:B23"/>
    <mergeCell ref="A11:B11"/>
    <mergeCell ref="A12:B12"/>
    <mergeCell ref="A13:B13"/>
    <mergeCell ref="A14:H14"/>
    <mergeCell ref="A15:B15"/>
    <mergeCell ref="A17:B17"/>
    <mergeCell ref="A30:B30"/>
    <mergeCell ref="A31:B31"/>
    <mergeCell ref="A32:B32"/>
    <mergeCell ref="G32:H32"/>
    <mergeCell ref="A33:B33"/>
    <mergeCell ref="A34:B34"/>
    <mergeCell ref="A24:B24"/>
    <mergeCell ref="A25:H25"/>
    <mergeCell ref="A26:B26"/>
    <mergeCell ref="A27:B27"/>
    <mergeCell ref="A28:B28"/>
    <mergeCell ref="A29:H29"/>
    <mergeCell ref="A43:H43"/>
    <mergeCell ref="A44:B44"/>
    <mergeCell ref="A45:B45"/>
    <mergeCell ref="A46:B46"/>
    <mergeCell ref="A47:B47"/>
    <mergeCell ref="A48:B48"/>
    <mergeCell ref="A35:B35"/>
    <mergeCell ref="A36:B36"/>
    <mergeCell ref="A37:B37"/>
    <mergeCell ref="A38:B38"/>
    <mergeCell ref="A41:H41"/>
    <mergeCell ref="A42:B42"/>
    <mergeCell ref="G42:H42"/>
    <mergeCell ref="A55:B55"/>
    <mergeCell ref="A56:B56"/>
    <mergeCell ref="A57:B57"/>
    <mergeCell ref="A58:B58"/>
    <mergeCell ref="A59:B59"/>
    <mergeCell ref="A60:B60"/>
    <mergeCell ref="A49:B49"/>
    <mergeCell ref="A50:B50"/>
    <mergeCell ref="A51:B51"/>
    <mergeCell ref="A52:B52"/>
    <mergeCell ref="A53:B53"/>
    <mergeCell ref="A54:H54"/>
    <mergeCell ref="A67:B67"/>
    <mergeCell ref="A68:B68"/>
    <mergeCell ref="A69:B69"/>
    <mergeCell ref="A70:H70"/>
    <mergeCell ref="A71:B71"/>
    <mergeCell ref="A72:B72"/>
    <mergeCell ref="A61:B61"/>
    <mergeCell ref="A62:B62"/>
    <mergeCell ref="A63:H63"/>
    <mergeCell ref="A64:B64"/>
    <mergeCell ref="A65:B65"/>
    <mergeCell ref="A66:B66"/>
    <mergeCell ref="A78:H78"/>
    <mergeCell ref="A79:B79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G77:H77"/>
    <mergeCell ref="A90:B90"/>
    <mergeCell ref="A91:B91"/>
    <mergeCell ref="A92:B92"/>
    <mergeCell ref="A93:B93"/>
    <mergeCell ref="A94:B94"/>
    <mergeCell ref="A97:H97"/>
    <mergeCell ref="A84:B84"/>
    <mergeCell ref="A85:B85"/>
    <mergeCell ref="A86:B86"/>
    <mergeCell ref="A87:H87"/>
    <mergeCell ref="A88:B88"/>
    <mergeCell ref="A89:B89"/>
    <mergeCell ref="A103:B103"/>
    <mergeCell ref="A104:H104"/>
    <mergeCell ref="A105:B105"/>
    <mergeCell ref="A106:B106"/>
    <mergeCell ref="A107:B107"/>
    <mergeCell ref="A108:B108"/>
    <mergeCell ref="A98:B98"/>
    <mergeCell ref="G98:H98"/>
    <mergeCell ref="A99:H99"/>
    <mergeCell ref="A100:B100"/>
    <mergeCell ref="A101:B101"/>
    <mergeCell ref="A102:B102"/>
    <mergeCell ref="A115:B115"/>
    <mergeCell ref="A116:B116"/>
    <mergeCell ref="A117:B117"/>
    <mergeCell ref="A118:B118"/>
    <mergeCell ref="A119:B119"/>
    <mergeCell ref="A120:B120"/>
    <mergeCell ref="A109:B109"/>
    <mergeCell ref="A110:H110"/>
    <mergeCell ref="A111:B111"/>
    <mergeCell ref="A112:B112"/>
    <mergeCell ref="A113:B113"/>
    <mergeCell ref="A114:H114"/>
    <mergeCell ref="A127:B127"/>
    <mergeCell ref="A128:B128"/>
    <mergeCell ref="G128:H128"/>
    <mergeCell ref="A129:B129"/>
    <mergeCell ref="A130:B130"/>
    <mergeCell ref="A131:B131"/>
    <mergeCell ref="A121:H121"/>
    <mergeCell ref="A122:B122"/>
    <mergeCell ref="A123:B123"/>
    <mergeCell ref="A124:B124"/>
    <mergeCell ref="A125:B125"/>
    <mergeCell ref="A126:H126"/>
    <mergeCell ref="A139:B139"/>
    <mergeCell ref="A140:B140"/>
    <mergeCell ref="A141:B141"/>
    <mergeCell ref="A142:B142"/>
    <mergeCell ref="A143:B143"/>
    <mergeCell ref="A144:B144"/>
    <mergeCell ref="A132:B132"/>
    <mergeCell ref="A133:B133"/>
    <mergeCell ref="A134:B134"/>
    <mergeCell ref="A135:B135"/>
    <mergeCell ref="A136:B136"/>
    <mergeCell ref="A138:H138"/>
    <mergeCell ref="A155:B155"/>
    <mergeCell ref="A156:B156"/>
    <mergeCell ref="A157:B157"/>
    <mergeCell ref="A158:B158"/>
    <mergeCell ref="A159:B159"/>
    <mergeCell ref="A160:B160"/>
    <mergeCell ref="A147:H147"/>
    <mergeCell ref="A148:B148"/>
    <mergeCell ref="A149:B149"/>
    <mergeCell ref="A150:B150"/>
    <mergeCell ref="A153:H153"/>
    <mergeCell ref="A154:B154"/>
    <mergeCell ref="A169:B169"/>
    <mergeCell ref="A170:B170"/>
    <mergeCell ref="A171:B171"/>
    <mergeCell ref="A172:B172"/>
    <mergeCell ref="A173:B173"/>
    <mergeCell ref="A174:B174"/>
    <mergeCell ref="A161:B161"/>
    <mergeCell ref="A164:H164"/>
    <mergeCell ref="A165:B165"/>
    <mergeCell ref="A166:B166"/>
    <mergeCell ref="A167:B167"/>
    <mergeCell ref="A168:B168"/>
  </mergeCells>
  <conditionalFormatting sqref="G30:G31 G21:G24 G5:G9 G11:G13 G15:G19 G26:G28">
    <cfRule type="iconSet" priority="18">
      <iconSet iconSet="3Symbols">
        <cfvo type="percent" val="0"/>
        <cfvo type="num" val="66"/>
        <cfvo type="num" val="99"/>
      </iconSet>
    </cfRule>
  </conditionalFormatting>
  <conditionalFormatting sqref="G33:G38">
    <cfRule type="iconSet" priority="14">
      <iconSet iconSet="3Symbols">
        <cfvo type="percent" val="0"/>
        <cfvo type="num" val="66"/>
        <cfvo type="num" val="99"/>
      </iconSet>
    </cfRule>
  </conditionalFormatting>
  <conditionalFormatting sqref="G55:G62 G44:G53 G64:G69 G71:G76 G79:G86 G88:G94">
    <cfRule type="iconSet" priority="17">
      <iconSet iconSet="3Symbols">
        <cfvo type="percent" val="0"/>
        <cfvo type="num" val="66"/>
        <cfvo type="num" val="99"/>
      </iconSet>
    </cfRule>
  </conditionalFormatting>
  <conditionalFormatting sqref="G100:G103 G105:G109 G111:G113 G115:G120 G122:G125 G127 G129:G135">
    <cfRule type="iconSet" priority="15">
      <iconSet iconSet="3Symbols">
        <cfvo type="percent" val="0"/>
        <cfvo type="num" val="66"/>
        <cfvo type="num" val="99"/>
      </iconSet>
    </cfRule>
  </conditionalFormatting>
  <conditionalFormatting sqref="G140:G144">
    <cfRule type="iconSet" priority="10">
      <iconSet iconSet="3Symbols">
        <cfvo type="percent" val="0"/>
        <cfvo type="num" val="66"/>
        <cfvo type="num" val="99"/>
      </iconSet>
    </cfRule>
  </conditionalFormatting>
  <conditionalFormatting sqref="G149:G150">
    <cfRule type="iconSet" priority="8">
      <iconSet iconSet="3Symbols">
        <cfvo type="percent" val="0"/>
        <cfvo type="num" val="66"/>
        <cfvo type="num" val="99"/>
      </iconSet>
    </cfRule>
  </conditionalFormatting>
  <conditionalFormatting sqref="G155:G161">
    <cfRule type="iconSet" priority="3">
      <iconSet iconSet="3Symbols">
        <cfvo type="percent" val="0"/>
        <cfvo type="num" val="66"/>
        <cfvo type="num" val="99"/>
      </iconSet>
    </cfRule>
  </conditionalFormatting>
  <conditionalFormatting sqref="G166:G168">
    <cfRule type="iconSet" priority="1">
      <iconSet iconSet="3Symbols">
        <cfvo type="percent" val="0"/>
        <cfvo type="num" val="66"/>
        <cfvo type="num" val="99"/>
      </iconSet>
    </cfRule>
  </conditionalFormatting>
  <conditionalFormatting sqref="G170:G174">
    <cfRule type="iconSet" priority="16">
      <iconSet iconSet="3Symbols">
        <cfvo type="percent" val="0"/>
        <cfvo type="num" val="66"/>
        <cfvo type="num" val="99"/>
      </iconSet>
    </cfRule>
  </conditionalFormatting>
  <conditionalFormatting sqref="H5:H9 H11:H13 H15:H19 H21:H24 H26:H28 H30:H31 H88:H94">
    <cfRule type="containsText" dxfId="8" priority="5" operator="containsText" text="Not Competent">
      <formula>NOT(ISERROR(SEARCH("Not Competent",H5)))</formula>
    </cfRule>
  </conditionalFormatting>
  <conditionalFormatting sqref="H33:H38">
    <cfRule type="containsText" dxfId="7" priority="4" operator="containsText" text="Not Competent">
      <formula>NOT(ISERROR(SEARCH("Not Competent",H33)))</formula>
    </cfRule>
  </conditionalFormatting>
  <conditionalFormatting sqref="H44:H53 H55:H62 H64:H69 H71:H76 H79:H86">
    <cfRule type="containsText" dxfId="6" priority="6" operator="containsText" text="Not Competent">
      <formula>NOT(ISERROR(SEARCH("Not Competent",H44)))</formula>
    </cfRule>
  </conditionalFormatting>
  <conditionalFormatting sqref="H100:H103 H105:H109 H111:H113 H115:H120 H122:H125 H127 H129:H135">
    <cfRule type="containsText" dxfId="5" priority="11" operator="containsText" text="Not Competent">
      <formula>NOT(ISERROR(SEARCH("Not Competent",H100)))</formula>
    </cfRule>
  </conditionalFormatting>
  <conditionalFormatting sqref="H140:H144">
    <cfRule type="containsText" dxfId="4" priority="9" operator="containsText" text="Not Competent">
      <formula>NOT(ISERROR(SEARCH("Not Competent",H140)))</formula>
    </cfRule>
  </conditionalFormatting>
  <conditionalFormatting sqref="H149:H150">
    <cfRule type="containsText" dxfId="3" priority="7" operator="containsText" text="Not Competent">
      <formula>NOT(ISERROR(SEARCH("Not Competent",H149)))</formula>
    </cfRule>
  </conditionalFormatting>
  <conditionalFormatting sqref="H155:H161">
    <cfRule type="containsText" dxfId="2" priority="2" operator="containsText" text="Not Competent">
      <formula>NOT(ISERROR(SEARCH("Not Competent",H155)))</formula>
    </cfRule>
  </conditionalFormatting>
  <conditionalFormatting sqref="H166:H168">
    <cfRule type="containsText" dxfId="1" priority="13" operator="containsText" text="studying - Not Competent to Advise">
      <formula>NOT(ISERROR(SEARCH("studying - Not Competent to Advise",H166)))</formula>
    </cfRule>
  </conditionalFormatting>
  <conditionalFormatting sqref="H170:H174">
    <cfRule type="containsText" dxfId="0" priority="12" operator="containsText" text="Learning - Not Competent to Advise">
      <formula>NOT(ISERROR(SEARCH("Learning - Not Competent to Advise",H170)))</formula>
    </cfRule>
  </conditionalFormatting>
  <dataValidations count="4">
    <dataValidation type="list" allowBlank="1" showInputMessage="1" showErrorMessage="1" sqref="I5:I38" xr:uid="{2BF6C075-D3C5-4A2A-BA7E-6E4B8548D368}">
      <formula1>$B$175:$B$175</formula1>
    </dataValidation>
    <dataValidation type="list" allowBlank="1" showInputMessage="1" showErrorMessage="1" sqref="D155:E161 D88:E94 D129:E135 D127:E127 D122:E125 D115:E120 D111:E113 D105:E109 D100:E103 D79:E86 D64:E69 D55:E62 D44:E53 D26:E28 D15:E19 D11:E13 D5:E9 D166:E168 D33:E38 D71:E76 D140:E144 D149:E150 D170:E174 D21:E24 D30:E31" xr:uid="{225B8B02-A8F7-46A5-9986-7B96689AA85A}">
      <formula1>$X$5:$X$30</formula1>
    </dataValidation>
    <dataValidation type="list" allowBlank="1" showInputMessage="1" showErrorMessage="1" sqref="H170:H174" xr:uid="{FE76DFCA-77F1-4A94-9D96-F1212F497882}">
      <formula1>$X$170:$X$172</formula1>
    </dataValidation>
    <dataValidation type="list" allowBlank="1" showInputMessage="1" showErrorMessage="1" sqref="H166:H168" xr:uid="{0FC369DB-174E-4737-BC35-DCE4BC8BBEAB}">
      <formula1>$X$166:$X$168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64D0EE9A33841ABAADDDC496255E3" ma:contentTypeVersion="23" ma:contentTypeDescription="Create a new document." ma:contentTypeScope="" ma:versionID="8d4a6095d98acb7048bd2a11d9e58455">
  <xsd:schema xmlns:xsd="http://www.w3.org/2001/XMLSchema" xmlns:xs="http://www.w3.org/2001/XMLSchema" xmlns:p="http://schemas.microsoft.com/office/2006/metadata/properties" xmlns:ns1="http://schemas.microsoft.com/sharepoint/v3" xmlns:ns2="b7a7b0ae-d366-4174-8f86-7e626741fcd7" xmlns:ns3="a1597107-7dfc-4cce-a4d1-d062d8ec457d" targetNamespace="http://schemas.microsoft.com/office/2006/metadata/properties" ma:root="true" ma:fieldsID="7b75be45a57907712cf16f37b61997ba" ns1:_="" ns2:_="" ns3:_="">
    <xsd:import namespace="http://schemas.microsoft.com/sharepoint/v3"/>
    <xsd:import namespace="b7a7b0ae-d366-4174-8f86-7e626741fcd7"/>
    <xsd:import namespace="a1597107-7dfc-4cce-a4d1-d062d8ec4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7b0ae-d366-4174-8f86-7e626741fc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683569e-8348-430f-853d-71034b3732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97107-7dfc-4cce-a4d1-d062d8ec4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684ab83-0fbd-4c33-9727-ad2c0dd42aa6}" ma:internalName="TaxCatchAll" ma:showField="CatchAllData" ma:web="a1597107-7dfc-4cce-a4d1-d062d8ec4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7a7b0ae-d366-4174-8f86-7e626741fcd7">
      <Terms xmlns="http://schemas.microsoft.com/office/infopath/2007/PartnerControls"/>
    </lcf76f155ced4ddcb4097134ff3c332f>
    <_ip_UnifiedCompliancePolicyProperties xmlns="http://schemas.microsoft.com/sharepoint/v3" xsi:nil="true"/>
    <TaxCatchAll xmlns="a1597107-7dfc-4cce-a4d1-d062d8ec457d" xsi:nil="true"/>
  </documentManagement>
</p:properties>
</file>

<file path=customXml/itemProps1.xml><?xml version="1.0" encoding="utf-8"?>
<ds:datastoreItem xmlns:ds="http://schemas.openxmlformats.org/officeDocument/2006/customXml" ds:itemID="{8819266B-3B88-403E-A6AA-57BD906E3012}"/>
</file>

<file path=customXml/itemProps2.xml><?xml version="1.0" encoding="utf-8"?>
<ds:datastoreItem xmlns:ds="http://schemas.openxmlformats.org/officeDocument/2006/customXml" ds:itemID="{C5E6E0F0-7322-4DC0-9EC0-4CFD4394B72E}"/>
</file>

<file path=customXml/itemProps3.xml><?xml version="1.0" encoding="utf-8"?>
<ds:datastoreItem xmlns:ds="http://schemas.openxmlformats.org/officeDocument/2006/customXml" ds:itemID="{1FC738EF-E711-46D2-8DC3-10A3ABD03D75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Competency Framework</vt:lpstr>
      <vt:lpstr>Competency 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Tom Purcell</cp:lastModifiedBy>
  <cp:revision>0</cp:revision>
  <dcterms:created xsi:type="dcterms:W3CDTF">2025-10-17T12:08:13Z</dcterms:created>
  <dcterms:modified xsi:type="dcterms:W3CDTF">2025-10-17T14:06:23Z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0x010100F0264D0EE9A33841ABAADDDC496255E3</vt:lpwstr>
  </property>
</Properties>
</file>