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tebconsulting-my.sharepoint.com/personal/paul_marriott_thistleinitiatives_co_uk/Documents/Documents/"/>
    </mc:Choice>
  </mc:AlternateContent>
  <xr:revisionPtr revIDLastSave="0" documentId="8_{F74F5BD7-70A0-47C3-B54D-5B8F23A01388}" xr6:coauthVersionLast="47" xr6:coauthVersionMax="47" xr10:uidLastSave="{00000000-0000-0000-0000-000000000000}"/>
  <bookViews>
    <workbookView xWindow="28680" yWindow="-120" windowWidth="29040" windowHeight="15720" xr2:uid="{C4BA4BFA-4192-43C1-ABB9-5A5EBAB8CF63}"/>
  </bookViews>
  <sheets>
    <sheet name="CPD Log Summ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18" i="1" l="1"/>
  <c r="M17" i="1"/>
  <c r="M16"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alcChain>
</file>

<file path=xl/sharedStrings.xml><?xml version="1.0" encoding="utf-8"?>
<sst xmlns="http://schemas.openxmlformats.org/spreadsheetml/2006/main" count="146" uniqueCount="26">
  <si>
    <t>Summary CPD / Activities Training</t>
  </si>
  <si>
    <t>Template Guidance Notes
Guidance notes and instructions are highlighted in yellow. Red text indicates personalisation is probably required.</t>
  </si>
  <si>
    <t>Date</t>
  </si>
  <si>
    <t>Activity Undertaken</t>
  </si>
  <si>
    <t>Linked to Key Development Objectives</t>
  </si>
  <si>
    <t>Evidence Retained</t>
  </si>
  <si>
    <t>Record of learning Completed</t>
  </si>
  <si>
    <t>Structured Learning Y / N</t>
  </si>
  <si>
    <t>Time Spent</t>
  </si>
  <si>
    <t>Annual Total to Date (Structured)</t>
  </si>
  <si>
    <t>Annual Total to Date (Unstructured)</t>
  </si>
  <si>
    <t>Annual Total to date (Insurance)</t>
  </si>
  <si>
    <t>Yes / No</t>
  </si>
  <si>
    <t>CPD Requirement</t>
  </si>
  <si>
    <t>Hours</t>
  </si>
  <si>
    <t>Total CPD minimum</t>
  </si>
  <si>
    <t>Structured minimum</t>
  </si>
  <si>
    <t>Insurance minimum</t>
  </si>
  <si>
    <t>Current Total</t>
  </si>
  <si>
    <t>Total CPD</t>
  </si>
  <si>
    <t>Structured</t>
  </si>
  <si>
    <t>Insurance</t>
  </si>
  <si>
    <t>Adviser Name</t>
  </si>
  <si>
    <t>CPD Year</t>
  </si>
  <si>
    <t>© Thistle Initiatives Limited
Version 1 / June 2026</t>
  </si>
  <si>
    <r>
      <t xml:space="preserve">CPD should be directly relevant to the individual’s current role and any expected future changes to that role. It should support the development of professional knowledge and skills, address any identified technical knowledge gaps, and be based on clear written learning objectives linked to learning needs. The outcome of the learning should also be documented. Where applicable, CPD should be measurable and capable of independent verification by an accredited body.
</t>
    </r>
    <r>
      <rPr>
        <b/>
        <sz val="10"/>
        <color rgb="FF000000"/>
        <rFont val="Aptos Narrow"/>
        <family val="2"/>
        <scheme val="minor"/>
      </rPr>
      <t xml:space="preserve">
CPD requirements
</t>
    </r>
    <r>
      <rPr>
        <sz val="10"/>
        <color rgb="FF000000"/>
        <rFont val="Aptos Narrow"/>
        <family val="2"/>
        <scheme val="minor"/>
      </rPr>
      <t xml:space="preserve">
Competent retail investment advisers must complete at least </t>
    </r>
    <r>
      <rPr>
        <b/>
        <sz val="10"/>
        <color rgb="FF000000"/>
        <rFont val="Aptos Narrow"/>
        <family val="2"/>
        <scheme val="minor"/>
      </rPr>
      <t xml:space="preserve">35 </t>
    </r>
    <r>
      <rPr>
        <sz val="10"/>
        <color rgb="FF000000"/>
        <rFont val="Aptos Narrow"/>
        <family val="2"/>
        <scheme val="minor"/>
      </rPr>
      <t xml:space="preserve">hours of appropriate CPD in each 12-month period. A minimum of </t>
    </r>
    <r>
      <rPr>
        <b/>
        <sz val="10"/>
        <color rgb="FF000000"/>
        <rFont val="Aptos Narrow"/>
        <family val="2"/>
        <scheme val="minor"/>
      </rPr>
      <t>21</t>
    </r>
    <r>
      <rPr>
        <sz val="10"/>
        <color rgb="FF000000"/>
        <rFont val="Aptos Narrow"/>
        <family val="2"/>
        <scheme val="minor"/>
      </rPr>
      <t xml:space="preserve"> of these hours must be structured learning.
Individuals involved in insurance distribution must also complete CPD relevant to those activities. This applies to advisers, supervisors, and the person responsible for insurance distribution within the firm.
For non-investment insurance distribution, such as pure protection or general insurance, the firm should decide the appropriate amount of CPD required, taking account of the individual’s role and the products they distribute.
For long-term insurance distribution, individuals must complete at least </t>
    </r>
    <r>
      <rPr>
        <b/>
        <sz val="10"/>
        <color rgb="FF000000"/>
        <rFont val="Aptos Narrow"/>
        <family val="2"/>
        <scheme val="minor"/>
      </rPr>
      <t>15</t>
    </r>
    <r>
      <rPr>
        <sz val="10"/>
        <color rgb="FF000000"/>
        <rFont val="Aptos Narrow"/>
        <family val="2"/>
        <scheme val="minor"/>
      </rPr>
      <t xml:space="preserve"> hours of relevant CPD. Where investment advisers also carry out insurance distribution activities, these 15 hours can usually count towards the overall 35-hour CPD requirement. Non-investment insurance CPD may also count towards the retail investment adviser CPD requirement.
Pension Transfer Specialists must complete at least </t>
    </r>
    <r>
      <rPr>
        <b/>
        <sz val="10"/>
        <color rgb="FF000000"/>
        <rFont val="Aptos Narrow"/>
        <family val="2"/>
        <scheme val="minor"/>
      </rPr>
      <t>15</t>
    </r>
    <r>
      <rPr>
        <sz val="10"/>
        <color rgb="FF000000"/>
        <rFont val="Aptos Narrow"/>
        <family val="2"/>
        <scheme val="minor"/>
      </rPr>
      <t xml:space="preserve"> hours of CPD specifically focused on pension transfer advice in each 12-month period. This is in addition to any other CPD they are required to complete.
Of the 15 hours required for Pension Transfer Specialists, at least </t>
    </r>
    <r>
      <rPr>
        <b/>
        <sz val="10"/>
        <color rgb="FF000000"/>
        <rFont val="Aptos Narrow"/>
        <family val="2"/>
        <scheme val="minor"/>
      </rPr>
      <t>5</t>
    </r>
    <r>
      <rPr>
        <sz val="10"/>
        <color rgb="FF000000"/>
        <rFont val="Aptos Narrow"/>
        <family val="2"/>
        <scheme val="minor"/>
      </rPr>
      <t xml:space="preserve"> hours must be delivered by an external independent provider. External CPD should be provided by organisations or individuals who are not connected to, or influenced by, the firm’s own views.
At least</t>
    </r>
    <r>
      <rPr>
        <b/>
        <sz val="10"/>
        <color rgb="FF000000"/>
        <rFont val="Aptos Narrow"/>
        <family val="2"/>
        <scheme val="minor"/>
      </rPr>
      <t xml:space="preserve"> 9</t>
    </r>
    <r>
      <rPr>
        <sz val="10"/>
        <color rgb="FF000000"/>
        <rFont val="Aptos Narrow"/>
        <family val="2"/>
        <scheme val="minor"/>
      </rPr>
      <t xml:space="preserve"> of the minimum 15 hours must be structured learning.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</si>
</sst>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b/>
      <sz val="18"/>
      <color rgb="FFFFFFFF"/>
      <name val="Aptos Narrow"/>
      <family val="2"/>
      <scheme val="minor"/>
    </font>
    <font>
      <b/>
      <sz val="11"/>
      <color rgb="FFC00000"/>
      <name val="Aptos Narrow"/>
      <family val="2"/>
      <scheme val="minor"/>
    </font>
    <font>
      <b/>
      <sz val="11"/>
      <color rgb="FF000000"/>
      <name val="Aptos Narrow"/>
      <family val="2"/>
      <scheme val="minor"/>
    </font>
    <font>
      <b/>
      <sz val="11"/>
      <color rgb="FFFFFFFF"/>
      <name val="Aptos Narrow"/>
      <family val="2"/>
      <scheme val="minor"/>
    </font>
    <font>
      <i/>
      <sz val="11"/>
      <color rgb="FF666666"/>
      <name val="Aptos Narrow"/>
      <family val="2"/>
      <scheme val="minor"/>
    </font>
    <font>
      <sz val="10"/>
      <color rgb="FF000000"/>
      <name val="Aptos Narrow"/>
      <family val="2"/>
      <scheme val="minor"/>
    </font>
    <font>
      <sz val="10"/>
      <color theme="1"/>
      <name val="Aptos Narrow"/>
      <family val="2"/>
      <scheme val="minor"/>
    </font>
    <font>
      <b/>
      <sz val="10"/>
      <color rgb="FF000000"/>
      <name val="Aptos Narrow"/>
      <family val="2"/>
      <scheme val="minor"/>
    </font>
  </fonts>
  <fills count="8">
    <fill>
      <patternFill patternType="none"/>
    </fill>
    <fill>
      <patternFill patternType="gray125"/>
    </fill>
    <fill>
      <patternFill patternType="solid">
        <fgColor rgb="FF1F4E79"/>
        <bgColor indexed="64"/>
      </patternFill>
    </fill>
    <fill>
      <patternFill patternType="solid">
        <fgColor rgb="FFFFF2CC"/>
        <bgColor indexed="64"/>
      </patternFill>
    </fill>
    <fill>
      <patternFill patternType="solid">
        <fgColor rgb="FF46DCDC"/>
        <bgColor indexed="64"/>
      </patternFill>
    </fill>
    <fill>
      <patternFill patternType="solid">
        <fgColor rgb="FFDDEBF7"/>
        <bgColor indexed="64"/>
      </patternFill>
    </fill>
    <fill>
      <patternFill patternType="solid">
        <fgColor rgb="FFE2F0D9"/>
        <bgColor indexed="64"/>
      </patternFill>
    </fill>
    <fill>
      <patternFill patternType="solid">
        <fgColor rgb="FF70AD47"/>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0" fillId="0" borderId="0" xfId="0" applyAlignment="1">
      <alignment wrapText="1"/>
    </xf>
    <xf numFmtId="0" fontId="2" fillId="3" borderId="0" xfId="0" applyFont="1" applyFill="1" applyAlignment="1">
      <alignment wrapText="1"/>
    </xf>
    <xf numFmtId="0" fontId="4" fillId="2" borderId="0" xfId="0" applyFont="1" applyFill="1" applyAlignment="1">
      <alignment horizontal="center" vertical="center" wrapText="1"/>
    </xf>
    <xf numFmtId="0" fontId="4" fillId="2" borderId="2" xfId="0" applyFont="1" applyFill="1" applyBorder="1"/>
    <xf numFmtId="0" fontId="0" fillId="0" borderId="2" xfId="0" applyBorder="1"/>
    <xf numFmtId="0" fontId="4" fillId="7" borderId="2" xfId="0" applyFont="1" applyFill="1" applyBorder="1"/>
    <xf numFmtId="164" fontId="0" fillId="0" borderId="2" xfId="0" applyNumberFormat="1" applyBorder="1"/>
    <xf numFmtId="164" fontId="4" fillId="7" borderId="2" xfId="0" applyNumberFormat="1" applyFont="1" applyFill="1" applyBorder="1"/>
    <xf numFmtId="0" fontId="5" fillId="0" borderId="0" xfId="0" applyFont="1" applyAlignment="1">
      <alignment wrapText="1"/>
    </xf>
    <xf numFmtId="0" fontId="1" fillId="2" borderId="0" xfId="0" applyFont="1" applyFill="1" applyAlignment="1">
      <alignment horizontal="center" wrapText="1"/>
    </xf>
    <xf numFmtId="0" fontId="3" fillId="4" borderId="0" xfId="0" applyFont="1" applyFill="1" applyAlignment="1">
      <alignment wrapText="1"/>
    </xf>
    <xf numFmtId="0" fontId="0" fillId="5" borderId="0" xfId="0" applyFill="1" applyBorder="1" applyAlignment="1">
      <alignment wrapText="1"/>
    </xf>
    <xf numFmtId="0" fontId="0" fillId="0" borderId="0" xfId="0" applyAlignment="1">
      <alignment wrapText="1"/>
    </xf>
    <xf numFmtId="0" fontId="0" fillId="5" borderId="1" xfId="0" applyFill="1" applyBorder="1" applyAlignment="1">
      <alignment wrapText="1"/>
    </xf>
    <xf numFmtId="14" fontId="0" fillId="0" borderId="0" xfId="0" applyNumberFormat="1" applyAlignment="1">
      <alignment wrapText="1"/>
    </xf>
    <xf numFmtId="164" fontId="0" fillId="0" borderId="0" xfId="0" applyNumberFormat="1" applyAlignment="1">
      <alignment wrapText="1"/>
    </xf>
    <xf numFmtId="0" fontId="0" fillId="0" borderId="0" xfId="0" applyAlignment="1">
      <alignment horizontal="center" wrapText="1"/>
    </xf>
    <xf numFmtId="0" fontId="0" fillId="0" borderId="0" xfId="0" applyAlignment="1"/>
    <xf numFmtId="0" fontId="6" fillId="6" borderId="0" xfId="0" applyFont="1" applyFill="1" applyAlignment="1">
      <alignment vertical="top" wrapText="1"/>
    </xf>
    <xf numFmtId="0" fontId="7" fillId="0" borderId="0" xfId="0" applyFont="1" applyAlignment="1">
      <alignment vertical="top" wrapText="1"/>
    </xf>
    <xf numFmtId="0" fontId="7" fillId="0" borderId="0" xfId="0" applyFont="1" applyAlignment="1"/>
  </cellXfs>
  <cellStyles count="1">
    <cellStyle name="Normal" xfId="0" builtinId="0"/>
  </cellStyles>
  <dxfs count="12">
    <dxf>
      <alignment horizontal="center" vertical="bottom" textRotation="0" wrapText="1" indent="0" justifyLastLine="0" shrinkToFit="0" readingOrder="0"/>
    </dxf>
    <dxf>
      <numFmt numFmtId="164" formatCode="0.0"/>
      <alignment wrapText="1"/>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wrapText="1"/>
    </dxf>
    <dxf>
      <numFmt numFmtId="164" formatCode="0.0"/>
      <alignment wrapText="1"/>
    </dxf>
    <dxf>
      <numFmt numFmtId="164" formatCode="0.0"/>
      <alignment wrapText="1"/>
    </dxf>
    <dxf>
      <numFmt numFmtId="164" formatCode="0.0"/>
      <alignment wrapText="1"/>
    </dxf>
    <dxf>
      <alignment wrapText="1"/>
    </dxf>
    <dxf>
      <font>
        <b/>
        <i val="0"/>
        <strike val="0"/>
        <condense val="0"/>
        <extend val="0"/>
        <outline val="0"/>
        <shadow val="0"/>
        <u val="none"/>
        <vertAlign val="baseline"/>
        <sz val="11"/>
        <color rgb="FFFFFFFF"/>
        <name val="Aptos Narrow"/>
        <family val="2"/>
        <scheme val="minor"/>
      </font>
      <fill>
        <patternFill patternType="solid">
          <fgColor indexed="64"/>
          <bgColor rgb="FF1F4E79"/>
        </patternFill>
      </fill>
      <alignment horizontal="center" vertical="center" textRotation="0" wrapText="1" indent="0" justifyLastLine="0" shrinkToFit="0" readingOrder="0"/>
    </dxf>
    <dxf>
      <numFmt numFmtId="19" formatCode="dd/mm/yyyy"/>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E5A88C-6F88-41DE-8EE0-259C6A445F99}" name="CPD_Log" displayName="CPD_Log" ref="A10:J40" totalsRowShown="0" headerRowDxfId="10" dataDxfId="9">
  <autoFilter ref="A10:J40" xr:uid="{DCE5A88C-6F88-41DE-8EE0-259C6A445F99}"/>
  <tableColumns count="10">
    <tableColumn id="1" xr3:uid="{E46ED4C5-E59F-4E2E-A263-33F6A7FFD86E}" name="Date" dataDxfId="11"/>
    <tableColumn id="2" xr3:uid="{300DF67C-D475-4A37-ABEA-98B99F1A9B24}" name="Activity Undertaken" dataDxfId="5"/>
    <tableColumn id="3" xr3:uid="{45672B71-2BA7-4019-9C30-641277F22A78}" name="Linked to Key Development Objectives" dataDxfId="4"/>
    <tableColumn id="4" xr3:uid="{662B886D-81AA-4674-8763-08A2CA3C2E9F}" name="Evidence Retained" dataDxfId="3"/>
    <tableColumn id="5" xr3:uid="{82DCFC17-1B2E-449F-85D4-42FB44D54CCC}" name="Record of learning Completed" dataDxfId="2"/>
    <tableColumn id="6" xr3:uid="{B685BEFA-963C-456F-931E-5343284553D2}" name="Structured Learning Y / N" dataDxfId="0"/>
    <tableColumn id="7" xr3:uid="{5B3B14DA-1D7A-4C9F-892F-502B08F4EA87}" name="Time Spent" dataDxfId="1"/>
    <tableColumn id="8" xr3:uid="{BD2EF1E2-45A1-4C79-A87A-75B72D6CBFE9}" name="Annual Total to Date (Structured)" dataDxfId="8">
      <calculatedColumnFormula>SUMIFS(INDEX(CPD_Log[Time Spent],1):CPD_Log[[#This Row],[Time Spent]],INDEX(CPD_Log[Structured Learning Y / N],1):CPD_Log[[#This Row],[Structured Learning Y / N]],"Yes")</calculatedColumnFormula>
    </tableColumn>
    <tableColumn id="9" xr3:uid="{E6BE365E-8835-4451-8208-EBEEDC96E9AB}" name="Annual Total to Date (Unstructured)" dataDxfId="7">
      <calculatedColumnFormula>SUMIFS(INDEX(CPD_Log[Time Spent],1):CPD_Log[[#This Row],[Time Spent]],INDEX(CPD_Log[Structured Learning Y / N],1):CPD_Log[[#This Row],[Structured Learning Y / N]],"No")</calculatedColumnFormula>
    </tableColumn>
    <tableColumn id="10" xr3:uid="{49A96A42-46A6-4489-913C-1472DEFF5186}" name="Annual Total to date (Insurance)" dataDxfId="6">
      <calculatedColumnFormula>SUM(INDEX(CPD_Log[Time Spent],1):CPD_Log[[#This Row],[Time Spent]])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7435-C21E-407F-B72A-460CC49E1C52}">
  <dimension ref="A1:M44"/>
  <sheetViews>
    <sheetView tabSelected="1" workbookViewId="0">
      <pane ySplit="10" topLeftCell="A11" activePane="bottomLeft" state="frozen"/>
      <selection pane="bottomLeft" activeCell="G12" sqref="G12"/>
    </sheetView>
  </sheetViews>
  <sheetFormatPr defaultRowHeight="14.5" x14ac:dyDescent="0.35"/>
  <cols>
    <col min="1" max="1" width="16.26953125" style="13" customWidth="1"/>
    <col min="2" max="2" width="32.7265625" style="13" customWidth="1"/>
    <col min="3" max="6" width="19.08984375" style="13" customWidth="1"/>
    <col min="7" max="7" width="15.08984375" style="13" bestFit="1" customWidth="1"/>
    <col min="8" max="10" width="20" style="13" customWidth="1"/>
    <col min="12" max="12" width="18.36328125" bestFit="1" customWidth="1"/>
    <col min="13" max="13" width="6.08984375" bestFit="1" customWidth="1"/>
  </cols>
  <sheetData>
    <row r="1" spans="1:13" ht="20.5" customHeight="1" x14ac:dyDescent="0.55000000000000004">
      <c r="A1" s="10" t="s">
        <v>0</v>
      </c>
      <c r="B1" s="1"/>
    </row>
    <row r="3" spans="1:13" ht="29" customHeight="1" x14ac:dyDescent="0.35">
      <c r="A3" s="2" t="s">
        <v>1</v>
      </c>
      <c r="B3" s="1"/>
      <c r="C3" s="1"/>
      <c r="D3" s="1"/>
      <c r="E3" s="1"/>
      <c r="F3" s="1"/>
      <c r="G3" s="1"/>
      <c r="H3" s="1"/>
      <c r="I3" s="1"/>
      <c r="J3" s="1"/>
      <c r="K3" s="18"/>
      <c r="L3" s="18"/>
    </row>
    <row r="4" spans="1:13" ht="42" hidden="1" customHeight="1" x14ac:dyDescent="0.35">
      <c r="A4" s="1"/>
      <c r="B4" s="1"/>
      <c r="C4" s="1"/>
      <c r="D4" s="1"/>
      <c r="E4" s="1"/>
      <c r="F4" s="1"/>
      <c r="G4" s="1"/>
      <c r="H4" s="1"/>
      <c r="I4" s="1"/>
      <c r="J4" s="1"/>
      <c r="K4" s="18"/>
      <c r="L4" s="18"/>
    </row>
    <row r="6" spans="1:13" ht="36.5" customHeight="1" x14ac:dyDescent="0.35">
      <c r="A6" s="11" t="s">
        <v>22</v>
      </c>
      <c r="B6" s="12"/>
      <c r="D6" s="19" t="s">
        <v>25</v>
      </c>
      <c r="E6" s="20"/>
      <c r="F6" s="20"/>
      <c r="G6" s="20"/>
      <c r="H6" s="20"/>
      <c r="I6" s="20"/>
      <c r="J6" s="20"/>
      <c r="K6" s="21"/>
      <c r="L6" s="21"/>
      <c r="M6" s="21"/>
    </row>
    <row r="7" spans="1:13" ht="37.5" customHeight="1" x14ac:dyDescent="0.35">
      <c r="A7" s="11" t="s">
        <v>23</v>
      </c>
      <c r="B7" s="14"/>
      <c r="D7" s="20"/>
      <c r="E7" s="20"/>
      <c r="F7" s="20"/>
      <c r="G7" s="20"/>
      <c r="H7" s="20"/>
      <c r="I7" s="20"/>
      <c r="J7" s="20"/>
      <c r="K7" s="21"/>
      <c r="L7" s="21"/>
      <c r="M7" s="21"/>
    </row>
    <row r="8" spans="1:13" ht="186.5" customHeight="1" x14ac:dyDescent="0.35">
      <c r="D8" s="20"/>
      <c r="E8" s="20"/>
      <c r="F8" s="20"/>
      <c r="G8" s="20"/>
      <c r="H8" s="20"/>
      <c r="I8" s="20"/>
      <c r="J8" s="20"/>
      <c r="K8" s="21"/>
      <c r="L8" s="21"/>
      <c r="M8" s="21"/>
    </row>
    <row r="10" spans="1:13" ht="45" customHeight="1" x14ac:dyDescent="0.35">
      <c r="A10" s="3" t="s">
        <v>2</v>
      </c>
      <c r="B10" s="3" t="s">
        <v>3</v>
      </c>
      <c r="C10" s="3" t="s">
        <v>4</v>
      </c>
      <c r="D10" s="3" t="s">
        <v>5</v>
      </c>
      <c r="E10" s="3" t="s">
        <v>6</v>
      </c>
      <c r="F10" s="3" t="s">
        <v>7</v>
      </c>
      <c r="G10" s="3" t="s">
        <v>8</v>
      </c>
      <c r="H10" s="3" t="s">
        <v>9</v>
      </c>
      <c r="I10" s="3" t="s">
        <v>10</v>
      </c>
      <c r="J10" s="3" t="s">
        <v>11</v>
      </c>
      <c r="L10" s="4" t="s">
        <v>13</v>
      </c>
      <c r="M10" s="4" t="s">
        <v>14</v>
      </c>
    </row>
    <row r="11" spans="1:13" x14ac:dyDescent="0.35">
      <c r="A11" s="15"/>
      <c r="C11" s="17" t="s">
        <v>12</v>
      </c>
      <c r="D11" s="17" t="s">
        <v>12</v>
      </c>
      <c r="E11" s="17" t="s">
        <v>12</v>
      </c>
      <c r="F11" s="17" t="s">
        <v>12</v>
      </c>
      <c r="G11" s="16"/>
      <c r="H11" s="16">
        <f>SUMIFS(INDEX(CPD_Log[Time Spent],1):CPD_Log[[#This Row],[Time Spent]],INDEX(CPD_Log[Structured Learning Y / N],1):CPD_Log[[#This Row],[Structured Learning Y / N]],"Yes")</f>
        <v>0</v>
      </c>
      <c r="I11" s="16">
        <f>SUMIFS(INDEX(CPD_Log[Time Spent],1):CPD_Log[[#This Row],[Time Spent]],INDEX(CPD_Log[Structured Learning Y / N],1):CPD_Log[[#This Row],[Structured Learning Y / N]],"No")</f>
        <v>0</v>
      </c>
      <c r="J11" s="16">
        <f>SUM(INDEX(CPD_Log[Time Spent],1):CPD_Log[[#This Row],[Time Spent]])</f>
        <v>0</v>
      </c>
      <c r="L11" s="5" t="s">
        <v>15</v>
      </c>
      <c r="M11" s="7">
        <v>35</v>
      </c>
    </row>
    <row r="12" spans="1:13" x14ac:dyDescent="0.35">
      <c r="A12" s="15"/>
      <c r="C12" s="17" t="s">
        <v>12</v>
      </c>
      <c r="D12" s="17" t="s">
        <v>12</v>
      </c>
      <c r="E12" s="17" t="s">
        <v>12</v>
      </c>
      <c r="F12" s="17" t="s">
        <v>12</v>
      </c>
      <c r="G12" s="16"/>
      <c r="H12" s="16">
        <f>SUMIFS(INDEX(CPD_Log[Time Spent],1):CPD_Log[[#This Row],[Time Spent]],INDEX(CPD_Log[Structured Learning Y / N],1):CPD_Log[[#This Row],[Structured Learning Y / N]],"Yes")</f>
        <v>0</v>
      </c>
      <c r="I12" s="16">
        <f>SUMIFS(INDEX(CPD_Log[Time Spent],1):CPD_Log[[#This Row],[Time Spent]],INDEX(CPD_Log[Structured Learning Y / N],1):CPD_Log[[#This Row],[Structured Learning Y / N]],"No")</f>
        <v>0</v>
      </c>
      <c r="J12" s="16">
        <f>SUM(INDEX(CPD_Log[Time Spent],1):CPD_Log[[#This Row],[Time Spent]])</f>
        <v>0</v>
      </c>
      <c r="L12" s="5" t="s">
        <v>16</v>
      </c>
      <c r="M12" s="7">
        <v>21</v>
      </c>
    </row>
    <row r="13" spans="1:13" x14ac:dyDescent="0.35">
      <c r="A13" s="15"/>
      <c r="C13" s="17" t="s">
        <v>12</v>
      </c>
      <c r="D13" s="17" t="s">
        <v>12</v>
      </c>
      <c r="E13" s="17" t="s">
        <v>12</v>
      </c>
      <c r="F13" s="17" t="s">
        <v>12</v>
      </c>
      <c r="G13" s="16"/>
      <c r="H13" s="16">
        <f>SUMIFS(INDEX(CPD_Log[Time Spent],1):CPD_Log[[#This Row],[Time Spent]],INDEX(CPD_Log[Structured Learning Y / N],1):CPD_Log[[#This Row],[Structured Learning Y / N]],"Yes")</f>
        <v>0</v>
      </c>
      <c r="I13" s="16">
        <f>SUMIFS(INDEX(CPD_Log[Time Spent],1):CPD_Log[[#This Row],[Time Spent]],INDEX(CPD_Log[Structured Learning Y / N],1):CPD_Log[[#This Row],[Structured Learning Y / N]],"No")</f>
        <v>0</v>
      </c>
      <c r="J13" s="16">
        <f>SUM(INDEX(CPD_Log[Time Spent],1):CPD_Log[[#This Row],[Time Spent]])</f>
        <v>0</v>
      </c>
      <c r="L13" s="5" t="s">
        <v>17</v>
      </c>
      <c r="M13" s="7">
        <v>15</v>
      </c>
    </row>
    <row r="14" spans="1:13" x14ac:dyDescent="0.35">
      <c r="A14" s="15"/>
      <c r="C14" s="17" t="s">
        <v>12</v>
      </c>
      <c r="D14" s="17" t="s">
        <v>12</v>
      </c>
      <c r="E14" s="17" t="s">
        <v>12</v>
      </c>
      <c r="F14" s="17" t="s">
        <v>12</v>
      </c>
      <c r="G14" s="16"/>
      <c r="H14" s="16">
        <f>SUMIFS(INDEX(CPD_Log[Time Spent],1):CPD_Log[[#This Row],[Time Spent]],INDEX(CPD_Log[Structured Learning Y / N],1):CPD_Log[[#This Row],[Structured Learning Y / N]],"Yes")</f>
        <v>0</v>
      </c>
      <c r="I14" s="16">
        <f>SUMIFS(INDEX(CPD_Log[Time Spent],1):CPD_Log[[#This Row],[Time Spent]],INDEX(CPD_Log[Structured Learning Y / N],1):CPD_Log[[#This Row],[Structured Learning Y / N]],"No")</f>
        <v>0</v>
      </c>
      <c r="J14" s="16">
        <f>SUM(INDEX(CPD_Log[Time Spent],1):CPD_Log[[#This Row],[Time Spent]])</f>
        <v>0</v>
      </c>
      <c r="L14" s="5"/>
      <c r="M14" s="7"/>
    </row>
    <row r="15" spans="1:13" x14ac:dyDescent="0.35">
      <c r="A15" s="15"/>
      <c r="C15" s="17" t="s">
        <v>12</v>
      </c>
      <c r="D15" s="17" t="s">
        <v>12</v>
      </c>
      <c r="E15" s="17" t="s">
        <v>12</v>
      </c>
      <c r="F15" s="17" t="s">
        <v>12</v>
      </c>
      <c r="G15" s="16"/>
      <c r="H15" s="16">
        <f>SUMIFS(INDEX(CPD_Log[Time Spent],1):CPD_Log[[#This Row],[Time Spent]],INDEX(CPD_Log[Structured Learning Y / N],1):CPD_Log[[#This Row],[Structured Learning Y / N]],"Yes")</f>
        <v>0</v>
      </c>
      <c r="I15" s="16">
        <f>SUMIFS(INDEX(CPD_Log[Time Spent],1):CPD_Log[[#This Row],[Time Spent]],INDEX(CPD_Log[Structured Learning Y / N],1):CPD_Log[[#This Row],[Structured Learning Y / N]],"No")</f>
        <v>0</v>
      </c>
      <c r="J15" s="16">
        <f>SUM(INDEX(CPD_Log[Time Spent],1):CPD_Log[[#This Row],[Time Spent]])</f>
        <v>0</v>
      </c>
      <c r="L15" s="6" t="s">
        <v>18</v>
      </c>
      <c r="M15" s="8" t="s">
        <v>14</v>
      </c>
    </row>
    <row r="16" spans="1:13" x14ac:dyDescent="0.35">
      <c r="A16" s="15"/>
      <c r="C16" s="17" t="s">
        <v>12</v>
      </c>
      <c r="D16" s="17" t="s">
        <v>12</v>
      </c>
      <c r="E16" s="17" t="s">
        <v>12</v>
      </c>
      <c r="F16" s="17" t="s">
        <v>12</v>
      </c>
      <c r="G16" s="16"/>
      <c r="H16" s="16">
        <f>SUMIFS(INDEX(CPD_Log[Time Spent],1):CPD_Log[[#This Row],[Time Spent]],INDEX(CPD_Log[Structured Learning Y / N],1):CPD_Log[[#This Row],[Structured Learning Y / N]],"Yes")</f>
        <v>0</v>
      </c>
      <c r="I16" s="16">
        <f>SUMIFS(INDEX(CPD_Log[Time Spent],1):CPD_Log[[#This Row],[Time Spent]],INDEX(CPD_Log[Structured Learning Y / N],1):CPD_Log[[#This Row],[Structured Learning Y / N]],"No")</f>
        <v>0</v>
      </c>
      <c r="J16" s="16">
        <f>SUM(INDEX(CPD_Log[Time Spent],1):CPD_Log[[#This Row],[Time Spent]])</f>
        <v>0</v>
      </c>
      <c r="L16" s="5" t="s">
        <v>19</v>
      </c>
      <c r="M16" s="7">
        <f>SUM(CPD_Log[Time Spent])</f>
        <v>0</v>
      </c>
    </row>
    <row r="17" spans="1:13" x14ac:dyDescent="0.35">
      <c r="A17" s="15"/>
      <c r="C17" s="17" t="s">
        <v>12</v>
      </c>
      <c r="D17" s="17" t="s">
        <v>12</v>
      </c>
      <c r="E17" s="17" t="s">
        <v>12</v>
      </c>
      <c r="F17" s="17" t="s">
        <v>12</v>
      </c>
      <c r="G17" s="16"/>
      <c r="H17" s="16">
        <f>SUMIFS(INDEX(CPD_Log[Time Spent],1):CPD_Log[[#This Row],[Time Spent]],INDEX(CPD_Log[Structured Learning Y / N],1):CPD_Log[[#This Row],[Structured Learning Y / N]],"Yes")</f>
        <v>0</v>
      </c>
      <c r="I17" s="16">
        <f>SUMIFS(INDEX(CPD_Log[Time Spent],1):CPD_Log[[#This Row],[Time Spent]],INDEX(CPD_Log[Structured Learning Y / N],1):CPD_Log[[#This Row],[Structured Learning Y / N]],"No")</f>
        <v>0</v>
      </c>
      <c r="J17" s="16">
        <f>SUM(INDEX(CPD_Log[Time Spent],1):CPD_Log[[#This Row],[Time Spent]])</f>
        <v>0</v>
      </c>
      <c r="L17" s="5" t="s">
        <v>20</v>
      </c>
      <c r="M17" s="7">
        <f>SUMIFS(CPD_Log[Time Spent],CPD_Log[Structured Learning Y / N],"Yes")</f>
        <v>0</v>
      </c>
    </row>
    <row r="18" spans="1:13" x14ac:dyDescent="0.35">
      <c r="A18" s="15"/>
      <c r="C18" s="17" t="s">
        <v>12</v>
      </c>
      <c r="D18" s="17" t="s">
        <v>12</v>
      </c>
      <c r="E18" s="17" t="s">
        <v>12</v>
      </c>
      <c r="F18" s="17" t="s">
        <v>12</v>
      </c>
      <c r="G18" s="16"/>
      <c r="H18" s="16">
        <f>SUMIFS(INDEX(CPD_Log[Time Spent],1):CPD_Log[[#This Row],[Time Spent]],INDEX(CPD_Log[Structured Learning Y / N],1):CPD_Log[[#This Row],[Structured Learning Y / N]],"Yes")</f>
        <v>0</v>
      </c>
      <c r="I18" s="16">
        <f>SUMIFS(INDEX(CPD_Log[Time Spent],1):CPD_Log[[#This Row],[Time Spent]],INDEX(CPD_Log[Structured Learning Y / N],1):CPD_Log[[#This Row],[Structured Learning Y / N]],"No")</f>
        <v>0</v>
      </c>
      <c r="J18" s="16">
        <f>SUM(INDEX(CPD_Log[Time Spent],1):CPD_Log[[#This Row],[Time Spent]])</f>
        <v>0</v>
      </c>
      <c r="L18" s="5" t="s">
        <v>21</v>
      </c>
      <c r="M18" s="7">
        <f>SUM(CPD_Log[Time Spent])</f>
        <v>0</v>
      </c>
    </row>
    <row r="19" spans="1:13" x14ac:dyDescent="0.35">
      <c r="A19" s="15"/>
      <c r="C19" s="17" t="s">
        <v>12</v>
      </c>
      <c r="D19" s="17" t="s">
        <v>12</v>
      </c>
      <c r="E19" s="17" t="s">
        <v>12</v>
      </c>
      <c r="F19" s="17" t="s">
        <v>12</v>
      </c>
      <c r="G19" s="16"/>
      <c r="H19" s="16">
        <f>SUMIFS(INDEX(CPD_Log[Time Spent],1):CPD_Log[[#This Row],[Time Spent]],INDEX(CPD_Log[Structured Learning Y / N],1):CPD_Log[[#This Row],[Structured Learning Y / N]],"Yes")</f>
        <v>0</v>
      </c>
      <c r="I19" s="16">
        <f>SUMIFS(INDEX(CPD_Log[Time Spent],1):CPD_Log[[#This Row],[Time Spent]],INDEX(CPD_Log[Structured Learning Y / N],1):CPD_Log[[#This Row],[Structured Learning Y / N]],"No")</f>
        <v>0</v>
      </c>
      <c r="J19" s="16">
        <f>SUM(INDEX(CPD_Log[Time Spent],1):CPD_Log[[#This Row],[Time Spent]])</f>
        <v>0</v>
      </c>
    </row>
    <row r="20" spans="1:13" x14ac:dyDescent="0.35">
      <c r="A20" s="15"/>
      <c r="C20" s="17" t="s">
        <v>12</v>
      </c>
      <c r="D20" s="17" t="s">
        <v>12</v>
      </c>
      <c r="E20" s="17" t="s">
        <v>12</v>
      </c>
      <c r="F20" s="17" t="s">
        <v>12</v>
      </c>
      <c r="G20" s="16"/>
      <c r="H20" s="16">
        <f>SUMIFS(INDEX(CPD_Log[Time Spent],1):CPD_Log[[#This Row],[Time Spent]],INDEX(CPD_Log[Structured Learning Y / N],1):CPD_Log[[#This Row],[Structured Learning Y / N]],"Yes")</f>
        <v>0</v>
      </c>
      <c r="I20" s="16">
        <f>SUMIFS(INDEX(CPD_Log[Time Spent],1):CPD_Log[[#This Row],[Time Spent]],INDEX(CPD_Log[Structured Learning Y / N],1):CPD_Log[[#This Row],[Structured Learning Y / N]],"No")</f>
        <v>0</v>
      </c>
      <c r="J20" s="16">
        <f>SUM(INDEX(CPD_Log[Time Spent],1):CPD_Log[[#This Row],[Time Spent]])</f>
        <v>0</v>
      </c>
    </row>
    <row r="21" spans="1:13" x14ac:dyDescent="0.35">
      <c r="A21" s="15"/>
      <c r="C21" s="17" t="s">
        <v>12</v>
      </c>
      <c r="D21" s="17" t="s">
        <v>12</v>
      </c>
      <c r="E21" s="17" t="s">
        <v>12</v>
      </c>
      <c r="F21" s="17" t="s">
        <v>12</v>
      </c>
      <c r="G21" s="16"/>
      <c r="H21" s="16">
        <f>SUMIFS(INDEX(CPD_Log[Time Spent],1):CPD_Log[[#This Row],[Time Spent]],INDEX(CPD_Log[Structured Learning Y / N],1):CPD_Log[[#This Row],[Structured Learning Y / N]],"Yes")</f>
        <v>0</v>
      </c>
      <c r="I21" s="16">
        <f>SUMIFS(INDEX(CPD_Log[Time Spent],1):CPD_Log[[#This Row],[Time Spent]],INDEX(CPD_Log[Structured Learning Y / N],1):CPD_Log[[#This Row],[Structured Learning Y / N]],"No")</f>
        <v>0</v>
      </c>
      <c r="J21" s="16">
        <f>SUM(INDEX(CPD_Log[Time Spent],1):CPD_Log[[#This Row],[Time Spent]])</f>
        <v>0</v>
      </c>
    </row>
    <row r="22" spans="1:13" x14ac:dyDescent="0.35">
      <c r="A22" s="15"/>
      <c r="C22" s="17" t="s">
        <v>12</v>
      </c>
      <c r="D22" s="17" t="s">
        <v>12</v>
      </c>
      <c r="E22" s="17" t="s">
        <v>12</v>
      </c>
      <c r="F22" s="17" t="s">
        <v>12</v>
      </c>
      <c r="G22" s="16"/>
      <c r="H22" s="16">
        <f>SUMIFS(INDEX(CPD_Log[Time Spent],1):CPD_Log[[#This Row],[Time Spent]],INDEX(CPD_Log[Structured Learning Y / N],1):CPD_Log[[#This Row],[Structured Learning Y / N]],"Yes")</f>
        <v>0</v>
      </c>
      <c r="I22" s="16">
        <f>SUMIFS(INDEX(CPD_Log[Time Spent],1):CPD_Log[[#This Row],[Time Spent]],INDEX(CPD_Log[Structured Learning Y / N],1):CPD_Log[[#This Row],[Structured Learning Y / N]],"No")</f>
        <v>0</v>
      </c>
      <c r="J22" s="16">
        <f>SUM(INDEX(CPD_Log[Time Spent],1):CPD_Log[[#This Row],[Time Spent]])</f>
        <v>0</v>
      </c>
    </row>
    <row r="23" spans="1:13" x14ac:dyDescent="0.35">
      <c r="A23" s="15"/>
      <c r="C23" s="17" t="s">
        <v>12</v>
      </c>
      <c r="D23" s="17" t="s">
        <v>12</v>
      </c>
      <c r="E23" s="17" t="s">
        <v>12</v>
      </c>
      <c r="F23" s="17" t="s">
        <v>12</v>
      </c>
      <c r="G23" s="16"/>
      <c r="H23" s="16">
        <f>SUMIFS(INDEX(CPD_Log[Time Spent],1):CPD_Log[[#This Row],[Time Spent]],INDEX(CPD_Log[Structured Learning Y / N],1):CPD_Log[[#This Row],[Structured Learning Y / N]],"Yes")</f>
        <v>0</v>
      </c>
      <c r="I23" s="16">
        <f>SUMIFS(INDEX(CPD_Log[Time Spent],1):CPD_Log[[#This Row],[Time Spent]],INDEX(CPD_Log[Structured Learning Y / N],1):CPD_Log[[#This Row],[Structured Learning Y / N]],"No")</f>
        <v>0</v>
      </c>
      <c r="J23" s="16">
        <f>SUM(INDEX(CPD_Log[Time Spent],1):CPD_Log[[#This Row],[Time Spent]])</f>
        <v>0</v>
      </c>
    </row>
    <row r="24" spans="1:13" x14ac:dyDescent="0.35">
      <c r="A24" s="15"/>
      <c r="C24" s="17" t="s">
        <v>12</v>
      </c>
      <c r="D24" s="17" t="s">
        <v>12</v>
      </c>
      <c r="E24" s="17" t="s">
        <v>12</v>
      </c>
      <c r="F24" s="17" t="s">
        <v>12</v>
      </c>
      <c r="G24" s="16"/>
      <c r="H24" s="16">
        <f>SUMIFS(INDEX(CPD_Log[Time Spent],1):CPD_Log[[#This Row],[Time Spent]],INDEX(CPD_Log[Structured Learning Y / N],1):CPD_Log[[#This Row],[Structured Learning Y / N]],"Yes")</f>
        <v>0</v>
      </c>
      <c r="I24" s="16">
        <f>SUMIFS(INDEX(CPD_Log[Time Spent],1):CPD_Log[[#This Row],[Time Spent]],INDEX(CPD_Log[Structured Learning Y / N],1):CPD_Log[[#This Row],[Structured Learning Y / N]],"No")</f>
        <v>0</v>
      </c>
      <c r="J24" s="16">
        <f>SUM(INDEX(CPD_Log[Time Spent],1):CPD_Log[[#This Row],[Time Spent]])</f>
        <v>0</v>
      </c>
    </row>
    <row r="25" spans="1:13" x14ac:dyDescent="0.35">
      <c r="A25" s="15"/>
      <c r="C25" s="17" t="s">
        <v>12</v>
      </c>
      <c r="D25" s="17" t="s">
        <v>12</v>
      </c>
      <c r="E25" s="17" t="s">
        <v>12</v>
      </c>
      <c r="F25" s="17" t="s">
        <v>12</v>
      </c>
      <c r="G25" s="16"/>
      <c r="H25" s="16">
        <f>SUMIFS(INDEX(CPD_Log[Time Spent],1):CPD_Log[[#This Row],[Time Spent]],INDEX(CPD_Log[Structured Learning Y / N],1):CPD_Log[[#This Row],[Structured Learning Y / N]],"Yes")</f>
        <v>0</v>
      </c>
      <c r="I25" s="16">
        <f>SUMIFS(INDEX(CPD_Log[Time Spent],1):CPD_Log[[#This Row],[Time Spent]],INDEX(CPD_Log[Structured Learning Y / N],1):CPD_Log[[#This Row],[Structured Learning Y / N]],"No")</f>
        <v>0</v>
      </c>
      <c r="J25" s="16">
        <f>SUM(INDEX(CPD_Log[Time Spent],1):CPD_Log[[#This Row],[Time Spent]])</f>
        <v>0</v>
      </c>
    </row>
    <row r="26" spans="1:13" x14ac:dyDescent="0.35">
      <c r="A26" s="15"/>
      <c r="C26" s="17" t="s">
        <v>12</v>
      </c>
      <c r="D26" s="17" t="s">
        <v>12</v>
      </c>
      <c r="E26" s="17" t="s">
        <v>12</v>
      </c>
      <c r="F26" s="17" t="s">
        <v>12</v>
      </c>
      <c r="G26" s="16"/>
      <c r="H26" s="16">
        <f>SUMIFS(INDEX(CPD_Log[Time Spent],1):CPD_Log[[#This Row],[Time Spent]],INDEX(CPD_Log[Structured Learning Y / N],1):CPD_Log[[#This Row],[Structured Learning Y / N]],"Yes")</f>
        <v>0</v>
      </c>
      <c r="I26" s="16">
        <f>SUMIFS(INDEX(CPD_Log[Time Spent],1):CPD_Log[[#This Row],[Time Spent]],INDEX(CPD_Log[Structured Learning Y / N],1):CPD_Log[[#This Row],[Structured Learning Y / N]],"No")</f>
        <v>0</v>
      </c>
      <c r="J26" s="16">
        <f>SUM(INDEX(CPD_Log[Time Spent],1):CPD_Log[[#This Row],[Time Spent]])</f>
        <v>0</v>
      </c>
    </row>
    <row r="27" spans="1:13" x14ac:dyDescent="0.35">
      <c r="A27" s="15"/>
      <c r="C27" s="17" t="s">
        <v>12</v>
      </c>
      <c r="D27" s="17" t="s">
        <v>12</v>
      </c>
      <c r="E27" s="17" t="s">
        <v>12</v>
      </c>
      <c r="F27" s="17" t="s">
        <v>12</v>
      </c>
      <c r="G27" s="16"/>
      <c r="H27" s="16">
        <f>SUMIFS(INDEX(CPD_Log[Time Spent],1):CPD_Log[[#This Row],[Time Spent]],INDEX(CPD_Log[Structured Learning Y / N],1):CPD_Log[[#This Row],[Structured Learning Y / N]],"Yes")</f>
        <v>0</v>
      </c>
      <c r="I27" s="16">
        <f>SUMIFS(INDEX(CPD_Log[Time Spent],1):CPD_Log[[#This Row],[Time Spent]],INDEX(CPD_Log[Structured Learning Y / N],1):CPD_Log[[#This Row],[Structured Learning Y / N]],"No")</f>
        <v>0</v>
      </c>
      <c r="J27" s="16">
        <f>SUM(INDEX(CPD_Log[Time Spent],1):CPD_Log[[#This Row],[Time Spent]])</f>
        <v>0</v>
      </c>
    </row>
    <row r="28" spans="1:13" x14ac:dyDescent="0.35">
      <c r="A28" s="15"/>
      <c r="C28" s="17" t="s">
        <v>12</v>
      </c>
      <c r="D28" s="17" t="s">
        <v>12</v>
      </c>
      <c r="E28" s="17" t="s">
        <v>12</v>
      </c>
      <c r="F28" s="17" t="s">
        <v>12</v>
      </c>
      <c r="G28" s="16"/>
      <c r="H28" s="16">
        <f>SUMIFS(INDEX(CPD_Log[Time Spent],1):CPD_Log[[#This Row],[Time Spent]],INDEX(CPD_Log[Structured Learning Y / N],1):CPD_Log[[#This Row],[Structured Learning Y / N]],"Yes")</f>
        <v>0</v>
      </c>
      <c r="I28" s="16">
        <f>SUMIFS(INDEX(CPD_Log[Time Spent],1):CPD_Log[[#This Row],[Time Spent]],INDEX(CPD_Log[Structured Learning Y / N],1):CPD_Log[[#This Row],[Structured Learning Y / N]],"No")</f>
        <v>0</v>
      </c>
      <c r="J28" s="16">
        <f>SUM(INDEX(CPD_Log[Time Spent],1):CPD_Log[[#This Row],[Time Spent]])</f>
        <v>0</v>
      </c>
    </row>
    <row r="29" spans="1:13" x14ac:dyDescent="0.35">
      <c r="A29" s="15"/>
      <c r="C29" s="17" t="s">
        <v>12</v>
      </c>
      <c r="D29" s="17" t="s">
        <v>12</v>
      </c>
      <c r="E29" s="17" t="s">
        <v>12</v>
      </c>
      <c r="F29" s="17" t="s">
        <v>12</v>
      </c>
      <c r="G29" s="16"/>
      <c r="H29" s="16">
        <f>SUMIFS(INDEX(CPD_Log[Time Spent],1):CPD_Log[[#This Row],[Time Spent]],INDEX(CPD_Log[Structured Learning Y / N],1):CPD_Log[[#This Row],[Structured Learning Y / N]],"Yes")</f>
        <v>0</v>
      </c>
      <c r="I29" s="16">
        <f>SUMIFS(INDEX(CPD_Log[Time Spent],1):CPD_Log[[#This Row],[Time Spent]],INDEX(CPD_Log[Structured Learning Y / N],1):CPD_Log[[#This Row],[Structured Learning Y / N]],"No")</f>
        <v>0</v>
      </c>
      <c r="J29" s="16">
        <f>SUM(INDEX(CPD_Log[Time Spent],1):CPD_Log[[#This Row],[Time Spent]])</f>
        <v>0</v>
      </c>
    </row>
    <row r="30" spans="1:13" x14ac:dyDescent="0.35">
      <c r="A30" s="15"/>
      <c r="C30" s="17" t="s">
        <v>12</v>
      </c>
      <c r="D30" s="17" t="s">
        <v>12</v>
      </c>
      <c r="E30" s="17" t="s">
        <v>12</v>
      </c>
      <c r="F30" s="17" t="s">
        <v>12</v>
      </c>
      <c r="G30" s="16"/>
      <c r="H30" s="16">
        <f>SUMIFS(INDEX(CPD_Log[Time Spent],1):CPD_Log[[#This Row],[Time Spent]],INDEX(CPD_Log[Structured Learning Y / N],1):CPD_Log[[#This Row],[Structured Learning Y / N]],"Yes")</f>
        <v>0</v>
      </c>
      <c r="I30" s="16">
        <f>SUMIFS(INDEX(CPD_Log[Time Spent],1):CPD_Log[[#This Row],[Time Spent]],INDEX(CPD_Log[Structured Learning Y / N],1):CPD_Log[[#This Row],[Structured Learning Y / N]],"No")</f>
        <v>0</v>
      </c>
      <c r="J30" s="16">
        <f>SUM(INDEX(CPD_Log[Time Spent],1):CPD_Log[[#This Row],[Time Spent]])</f>
        <v>0</v>
      </c>
    </row>
    <row r="31" spans="1:13" x14ac:dyDescent="0.35">
      <c r="A31" s="15"/>
      <c r="C31" s="17" t="s">
        <v>12</v>
      </c>
      <c r="D31" s="17" t="s">
        <v>12</v>
      </c>
      <c r="E31" s="17" t="s">
        <v>12</v>
      </c>
      <c r="F31" s="17" t="s">
        <v>12</v>
      </c>
      <c r="G31" s="16"/>
      <c r="H31" s="16">
        <f>SUMIFS(INDEX(CPD_Log[Time Spent],1):CPD_Log[[#This Row],[Time Spent]],INDEX(CPD_Log[Structured Learning Y / N],1):CPD_Log[[#This Row],[Structured Learning Y / N]],"Yes")</f>
        <v>0</v>
      </c>
      <c r="I31" s="16">
        <f>SUMIFS(INDEX(CPD_Log[Time Spent],1):CPD_Log[[#This Row],[Time Spent]],INDEX(CPD_Log[Structured Learning Y / N],1):CPD_Log[[#This Row],[Structured Learning Y / N]],"No")</f>
        <v>0</v>
      </c>
      <c r="J31" s="16">
        <f>SUM(INDEX(CPD_Log[Time Spent],1):CPD_Log[[#This Row],[Time Spent]])</f>
        <v>0</v>
      </c>
    </row>
    <row r="32" spans="1:13" x14ac:dyDescent="0.35">
      <c r="A32" s="15"/>
      <c r="C32" s="17" t="s">
        <v>12</v>
      </c>
      <c r="D32" s="17" t="s">
        <v>12</v>
      </c>
      <c r="E32" s="17" t="s">
        <v>12</v>
      </c>
      <c r="F32" s="17" t="s">
        <v>12</v>
      </c>
      <c r="G32" s="16"/>
      <c r="H32" s="16">
        <f>SUMIFS(INDEX(CPD_Log[Time Spent],1):CPD_Log[[#This Row],[Time Spent]],INDEX(CPD_Log[Structured Learning Y / N],1):CPD_Log[[#This Row],[Structured Learning Y / N]],"Yes")</f>
        <v>0</v>
      </c>
      <c r="I32" s="16">
        <f>SUMIFS(INDEX(CPD_Log[Time Spent],1):CPD_Log[[#This Row],[Time Spent]],INDEX(CPD_Log[Structured Learning Y / N],1):CPD_Log[[#This Row],[Structured Learning Y / N]],"No")</f>
        <v>0</v>
      </c>
      <c r="J32" s="16">
        <f>SUM(INDEX(CPD_Log[Time Spent],1):CPD_Log[[#This Row],[Time Spent]])</f>
        <v>0</v>
      </c>
    </row>
    <row r="33" spans="1:10" x14ac:dyDescent="0.35">
      <c r="A33" s="15"/>
      <c r="C33" s="17" t="s">
        <v>12</v>
      </c>
      <c r="D33" s="17" t="s">
        <v>12</v>
      </c>
      <c r="E33" s="17" t="s">
        <v>12</v>
      </c>
      <c r="F33" s="17" t="s">
        <v>12</v>
      </c>
      <c r="G33" s="16"/>
      <c r="H33" s="16">
        <f>SUMIFS(INDEX(CPD_Log[Time Spent],1):CPD_Log[[#This Row],[Time Spent]],INDEX(CPD_Log[Structured Learning Y / N],1):CPD_Log[[#This Row],[Structured Learning Y / N]],"Yes")</f>
        <v>0</v>
      </c>
      <c r="I33" s="16">
        <f>SUMIFS(INDEX(CPD_Log[Time Spent],1):CPD_Log[[#This Row],[Time Spent]],INDEX(CPD_Log[Structured Learning Y / N],1):CPD_Log[[#This Row],[Structured Learning Y / N]],"No")</f>
        <v>0</v>
      </c>
      <c r="J33" s="16">
        <f>SUM(INDEX(CPD_Log[Time Spent],1):CPD_Log[[#This Row],[Time Spent]])</f>
        <v>0</v>
      </c>
    </row>
    <row r="34" spans="1:10" x14ac:dyDescent="0.35">
      <c r="A34" s="15"/>
      <c r="C34" s="17" t="s">
        <v>12</v>
      </c>
      <c r="D34" s="17" t="s">
        <v>12</v>
      </c>
      <c r="E34" s="17" t="s">
        <v>12</v>
      </c>
      <c r="F34" s="17" t="s">
        <v>12</v>
      </c>
      <c r="G34" s="16"/>
      <c r="H34" s="16">
        <f>SUMIFS(INDEX(CPD_Log[Time Spent],1):CPD_Log[[#This Row],[Time Spent]],INDEX(CPD_Log[Structured Learning Y / N],1):CPD_Log[[#This Row],[Structured Learning Y / N]],"Yes")</f>
        <v>0</v>
      </c>
      <c r="I34" s="16">
        <f>SUMIFS(INDEX(CPD_Log[Time Spent],1):CPD_Log[[#This Row],[Time Spent]],INDEX(CPD_Log[Structured Learning Y / N],1):CPD_Log[[#This Row],[Structured Learning Y / N]],"No")</f>
        <v>0</v>
      </c>
      <c r="J34" s="16">
        <f>SUM(INDEX(CPD_Log[Time Spent],1):CPD_Log[[#This Row],[Time Spent]])</f>
        <v>0</v>
      </c>
    </row>
    <row r="35" spans="1:10" x14ac:dyDescent="0.35">
      <c r="A35" s="15"/>
      <c r="C35" s="17" t="s">
        <v>12</v>
      </c>
      <c r="D35" s="17" t="s">
        <v>12</v>
      </c>
      <c r="E35" s="17" t="s">
        <v>12</v>
      </c>
      <c r="F35" s="17" t="s">
        <v>12</v>
      </c>
      <c r="G35" s="16"/>
      <c r="H35" s="16">
        <f>SUMIFS(INDEX(CPD_Log[Time Spent],1):CPD_Log[[#This Row],[Time Spent]],INDEX(CPD_Log[Structured Learning Y / N],1):CPD_Log[[#This Row],[Structured Learning Y / N]],"Yes")</f>
        <v>0</v>
      </c>
      <c r="I35" s="16">
        <f>SUMIFS(INDEX(CPD_Log[Time Spent],1):CPD_Log[[#This Row],[Time Spent]],INDEX(CPD_Log[Structured Learning Y / N],1):CPD_Log[[#This Row],[Structured Learning Y / N]],"No")</f>
        <v>0</v>
      </c>
      <c r="J35" s="16">
        <f>SUM(INDEX(CPD_Log[Time Spent],1):CPD_Log[[#This Row],[Time Spent]])</f>
        <v>0</v>
      </c>
    </row>
    <row r="36" spans="1:10" x14ac:dyDescent="0.35">
      <c r="A36" s="15"/>
      <c r="C36" s="17" t="s">
        <v>12</v>
      </c>
      <c r="D36" s="17" t="s">
        <v>12</v>
      </c>
      <c r="E36" s="17" t="s">
        <v>12</v>
      </c>
      <c r="F36" s="17" t="s">
        <v>12</v>
      </c>
      <c r="G36" s="16"/>
      <c r="H36" s="16">
        <f>SUMIFS(INDEX(CPD_Log[Time Spent],1):CPD_Log[[#This Row],[Time Spent]],INDEX(CPD_Log[Structured Learning Y / N],1):CPD_Log[[#This Row],[Structured Learning Y / N]],"Yes")</f>
        <v>0</v>
      </c>
      <c r="I36" s="16">
        <f>SUMIFS(INDEX(CPD_Log[Time Spent],1):CPD_Log[[#This Row],[Time Spent]],INDEX(CPD_Log[Structured Learning Y / N],1):CPD_Log[[#This Row],[Structured Learning Y / N]],"No")</f>
        <v>0</v>
      </c>
      <c r="J36" s="16">
        <f>SUM(INDEX(CPD_Log[Time Spent],1):CPD_Log[[#This Row],[Time Spent]])</f>
        <v>0</v>
      </c>
    </row>
    <row r="37" spans="1:10" x14ac:dyDescent="0.35">
      <c r="A37" s="15"/>
      <c r="C37" s="17" t="s">
        <v>12</v>
      </c>
      <c r="D37" s="17" t="s">
        <v>12</v>
      </c>
      <c r="E37" s="17" t="s">
        <v>12</v>
      </c>
      <c r="F37" s="17" t="s">
        <v>12</v>
      </c>
      <c r="G37" s="16"/>
      <c r="H37" s="16">
        <f>SUMIFS(INDEX(CPD_Log[Time Spent],1):CPD_Log[[#This Row],[Time Spent]],INDEX(CPD_Log[Structured Learning Y / N],1):CPD_Log[[#This Row],[Structured Learning Y / N]],"Yes")</f>
        <v>0</v>
      </c>
      <c r="I37" s="16">
        <f>SUMIFS(INDEX(CPD_Log[Time Spent],1):CPD_Log[[#This Row],[Time Spent]],INDEX(CPD_Log[Structured Learning Y / N],1):CPD_Log[[#This Row],[Structured Learning Y / N]],"No")</f>
        <v>0</v>
      </c>
      <c r="J37" s="16">
        <f>SUM(INDEX(CPD_Log[Time Spent],1):CPD_Log[[#This Row],[Time Spent]])</f>
        <v>0</v>
      </c>
    </row>
    <row r="38" spans="1:10" x14ac:dyDescent="0.35">
      <c r="A38" s="15"/>
      <c r="C38" s="17" t="s">
        <v>12</v>
      </c>
      <c r="D38" s="17" t="s">
        <v>12</v>
      </c>
      <c r="E38" s="17" t="s">
        <v>12</v>
      </c>
      <c r="F38" s="17" t="s">
        <v>12</v>
      </c>
      <c r="G38" s="16"/>
      <c r="H38" s="16">
        <f>SUMIFS(INDEX(CPD_Log[Time Spent],1):CPD_Log[[#This Row],[Time Spent]],INDEX(CPD_Log[Structured Learning Y / N],1):CPD_Log[[#This Row],[Structured Learning Y / N]],"Yes")</f>
        <v>0</v>
      </c>
      <c r="I38" s="16">
        <f>SUMIFS(INDEX(CPD_Log[Time Spent],1):CPD_Log[[#This Row],[Time Spent]],INDEX(CPD_Log[Structured Learning Y / N],1):CPD_Log[[#This Row],[Structured Learning Y / N]],"No")</f>
        <v>0</v>
      </c>
      <c r="J38" s="16">
        <f>SUM(INDEX(CPD_Log[Time Spent],1):CPD_Log[[#This Row],[Time Spent]])</f>
        <v>0</v>
      </c>
    </row>
    <row r="39" spans="1:10" x14ac:dyDescent="0.35">
      <c r="A39" s="15"/>
      <c r="C39" s="17" t="s">
        <v>12</v>
      </c>
      <c r="D39" s="17" t="s">
        <v>12</v>
      </c>
      <c r="E39" s="17" t="s">
        <v>12</v>
      </c>
      <c r="F39" s="17" t="s">
        <v>12</v>
      </c>
      <c r="G39" s="16"/>
      <c r="H39" s="16">
        <f>SUMIFS(INDEX(CPD_Log[Time Spent],1):CPD_Log[[#This Row],[Time Spent]],INDEX(CPD_Log[Structured Learning Y / N],1):CPD_Log[[#This Row],[Structured Learning Y / N]],"Yes")</f>
        <v>0</v>
      </c>
      <c r="I39" s="16">
        <f>SUMIFS(INDEX(CPD_Log[Time Spent],1):CPD_Log[[#This Row],[Time Spent]],INDEX(CPD_Log[Structured Learning Y / N],1):CPD_Log[[#This Row],[Structured Learning Y / N]],"No")</f>
        <v>0</v>
      </c>
      <c r="J39" s="16">
        <f>SUM(INDEX(CPD_Log[Time Spent],1):CPD_Log[[#This Row],[Time Spent]])</f>
        <v>0</v>
      </c>
    </row>
    <row r="40" spans="1:10" x14ac:dyDescent="0.35">
      <c r="A40" s="15"/>
      <c r="C40" s="17" t="s">
        <v>12</v>
      </c>
      <c r="D40" s="17" t="s">
        <v>12</v>
      </c>
      <c r="E40" s="17" t="s">
        <v>12</v>
      </c>
      <c r="F40" s="17" t="s">
        <v>12</v>
      </c>
      <c r="G40" s="16"/>
      <c r="H40" s="16">
        <f>SUMIFS(INDEX(CPD_Log[Time Spent],1):CPD_Log[[#This Row],[Time Spent]],INDEX(CPD_Log[Structured Learning Y / N],1):CPD_Log[[#This Row],[Structured Learning Y / N]],"Yes")</f>
        <v>0</v>
      </c>
      <c r="I40" s="16">
        <f>SUMIFS(INDEX(CPD_Log[Time Spent],1):CPD_Log[[#This Row],[Time Spent]],INDEX(CPD_Log[Structured Learning Y / N],1):CPD_Log[[#This Row],[Structured Learning Y / N]],"No")</f>
        <v>0</v>
      </c>
      <c r="J40" s="16">
        <f>SUM(INDEX(CPD_Log[Time Spent],1):CPD_Log[[#This Row],[Time Spent]])</f>
        <v>0</v>
      </c>
    </row>
    <row r="43" spans="1:10" x14ac:dyDescent="0.35">
      <c r="A43" s="9" t="s">
        <v>24</v>
      </c>
      <c r="B43" s="1"/>
      <c r="C43" s="1"/>
      <c r="D43" s="1"/>
      <c r="E43" s="1"/>
      <c r="F43" s="1"/>
      <c r="G43" s="1"/>
      <c r="H43" s="1"/>
      <c r="I43" s="1"/>
      <c r="J43" s="1"/>
    </row>
    <row r="44" spans="1:10" x14ac:dyDescent="0.35">
      <c r="A44" s="1"/>
      <c r="B44" s="1"/>
      <c r="C44" s="1"/>
      <c r="D44" s="1"/>
      <c r="E44" s="1"/>
      <c r="F44" s="1"/>
      <c r="G44" s="1"/>
      <c r="H44" s="1"/>
      <c r="I44" s="1"/>
      <c r="J44" s="1"/>
    </row>
  </sheetData>
  <mergeCells count="4">
    <mergeCell ref="A43:J44"/>
    <mergeCell ref="A1:B1"/>
    <mergeCell ref="D6:M8"/>
    <mergeCell ref="A3:L4"/>
  </mergeCells>
  <dataValidations count="4">
    <dataValidation type="list" allowBlank="1" showInputMessage="1" showErrorMessage="1" promptTitle="Select Yes or No" prompt="Choose Yes or No from the dropdown." sqref="C11:C40" xr:uid="{E616EC22-875E-4CE9-849A-27AAB3B82A1A}">
      <formula1>"Yes,No"</formula1>
    </dataValidation>
    <dataValidation type="list" allowBlank="1" showInputMessage="1" showErrorMessage="1" promptTitle="Select Yes or No" prompt="Choose Yes or No from the dropdown." sqref="D11:D40" xr:uid="{0CC6F1EB-D2CA-46BE-B3D5-DD56BB029D7D}">
      <formula1>"Yes,No"</formula1>
    </dataValidation>
    <dataValidation type="list" allowBlank="1" showInputMessage="1" showErrorMessage="1" promptTitle="Select Yes or No" prompt="Choose Yes or No from the dropdown." sqref="E11:E40" xr:uid="{579C58C2-D49F-4B3F-8A01-50152FA3F098}">
      <formula1>"Yes,No"</formula1>
    </dataValidation>
    <dataValidation type="list" allowBlank="1" showInputMessage="1" showErrorMessage="1" promptTitle="Select Yes or No" prompt="Choose Yes or No from the dropdown." sqref="F11:F40" xr:uid="{EB096E27-A213-40EB-9CB2-0D7FA49EB86F}">
      <formula1>"Yes,No"</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264D0EE9A33841ABAADDDC496255E3" ma:contentTypeVersion="23" ma:contentTypeDescription="Create a new document." ma:contentTypeScope="" ma:versionID="8d4a6095d98acb7048bd2a11d9e58455">
  <xsd:schema xmlns:xsd="http://www.w3.org/2001/XMLSchema" xmlns:xs="http://www.w3.org/2001/XMLSchema" xmlns:p="http://schemas.microsoft.com/office/2006/metadata/properties" xmlns:ns1="http://schemas.microsoft.com/sharepoint/v3" xmlns:ns2="b7a7b0ae-d366-4174-8f86-7e626741fcd7" xmlns:ns3="a1597107-7dfc-4cce-a4d1-d062d8ec457d" targetNamespace="http://schemas.microsoft.com/office/2006/metadata/properties" ma:root="true" ma:fieldsID="7b75be45a57907712cf16f37b61997ba" ns1:_="" ns2:_="" ns3:_="">
    <xsd:import namespace="http://schemas.microsoft.com/sharepoint/v3"/>
    <xsd:import namespace="b7a7b0ae-d366-4174-8f86-7e626741fcd7"/>
    <xsd:import namespace="a1597107-7dfc-4cce-a4d1-d062d8ec45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a7b0ae-d366-4174-8f86-7e626741fcd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683569e-8348-430f-853d-71034b373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597107-7dfc-4cce-a4d1-d062d8ec45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9684ab83-0fbd-4c33-9727-ad2c0dd42aa6}" ma:internalName="TaxCatchAll" ma:showField="CatchAllData" ma:web="a1597107-7dfc-4cce-a4d1-d062d8ec4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7a7b0ae-d366-4174-8f86-7e626741fcd7">
      <Terms xmlns="http://schemas.microsoft.com/office/infopath/2007/PartnerControls"/>
    </lcf76f155ced4ddcb4097134ff3c332f>
    <_ip_UnifiedCompliancePolicyProperties xmlns="http://schemas.microsoft.com/sharepoint/v3" xsi:nil="true"/>
    <TaxCatchAll xmlns="a1597107-7dfc-4cce-a4d1-d062d8ec457d" xsi:nil="true"/>
  </documentManagement>
</p:properties>
</file>

<file path=customXml/itemProps1.xml><?xml version="1.0" encoding="utf-8"?>
<ds:datastoreItem xmlns:ds="http://schemas.openxmlformats.org/officeDocument/2006/customXml" ds:itemID="{24D292A5-2D13-4E85-8922-1D7958DDB84A}"/>
</file>

<file path=customXml/itemProps2.xml><?xml version="1.0" encoding="utf-8"?>
<ds:datastoreItem xmlns:ds="http://schemas.openxmlformats.org/officeDocument/2006/customXml" ds:itemID="{B28CAC05-1DAF-4FBC-8ADA-5E28953FCA55}"/>
</file>

<file path=customXml/itemProps3.xml><?xml version="1.0" encoding="utf-8"?>
<ds:datastoreItem xmlns:ds="http://schemas.openxmlformats.org/officeDocument/2006/customXml" ds:itemID="{7BE6159B-1435-4059-B684-947BB1A4725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CPD Log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Marriott</dc:creator>
  <cp:lastModifiedBy>Paul Marriott</cp:lastModifiedBy>
  <dcterms:created xsi:type="dcterms:W3CDTF">2026-06-18T08:56:22Z</dcterms:created>
  <dcterms:modified xsi:type="dcterms:W3CDTF">2026-06-18T09:18:17Z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0x010100F0264D0EE9A33841ABAADDDC496255E3</vt:lpwstr>
  </property>
</Properties>
</file>